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455" yWindow="375" windowWidth="15480" windowHeight="6660" firstSheet="11" activeTab="11"/>
  </bookViews>
  <sheets>
    <sheet name="2012_13 St" sheetId="8" r:id="rId1"/>
    <sheet name="2012_13 Nst" sheetId="9" r:id="rId2"/>
    <sheet name="2013_14 St" sheetId="2" r:id="rId3"/>
    <sheet name="2013_14 Nst" sheetId="5" r:id="rId4"/>
    <sheet name="2014_15 St" sheetId="6" r:id="rId5"/>
    <sheet name="2014_15 Nst" sheetId="7" r:id="rId6"/>
    <sheet name="2015_16 St" sheetId="12" r:id="rId7"/>
    <sheet name="2015_16 Nst" sheetId="13" r:id="rId8"/>
    <sheet name="2016_17 St" sheetId="16" r:id="rId9"/>
    <sheet name="2016_17 Nst" sheetId="17" r:id="rId10"/>
    <sheet name="2017_18Nst" sheetId="18" r:id="rId11"/>
    <sheet name="2019_20Nst" sheetId="25" r:id="rId12"/>
  </sheets>
  <definedNames>
    <definedName name="_xlnm._FilterDatabase" localSheetId="6" hidden="1">'2015_16 St'!$A$1:$AK$88</definedName>
  </definedNames>
  <calcPr calcId="144525"/>
</workbook>
</file>

<file path=xl/calcChain.xml><?xml version="1.0" encoding="utf-8"?>
<calcChain xmlns="http://schemas.openxmlformats.org/spreadsheetml/2006/main">
  <c r="BD95" i="25" l="1"/>
  <c r="BC95" i="25"/>
  <c r="BB95" i="25"/>
  <c r="BA95" i="25"/>
  <c r="AZ95" i="25"/>
  <c r="AY95" i="25"/>
  <c r="AX95" i="25"/>
  <c r="AW95" i="25"/>
  <c r="AV95" i="25"/>
  <c r="AU95" i="25"/>
  <c r="AT95" i="25"/>
  <c r="AS95" i="25"/>
  <c r="AR95" i="25"/>
  <c r="AQ95" i="25"/>
  <c r="AP95" i="25"/>
  <c r="AO95" i="25"/>
  <c r="AN95" i="25"/>
  <c r="AM95" i="25"/>
  <c r="AL95" i="25"/>
  <c r="AK95" i="25"/>
  <c r="AJ95" i="25"/>
  <c r="AI95" i="25"/>
  <c r="AH95" i="25"/>
  <c r="AG95" i="25"/>
  <c r="AF95" i="25"/>
  <c r="AE95" i="25"/>
  <c r="AD95" i="25"/>
  <c r="AC95" i="25"/>
  <c r="AB95" i="25"/>
  <c r="AA95" i="25"/>
  <c r="Z95" i="25"/>
  <c r="Y95" i="25"/>
  <c r="X95" i="25"/>
  <c r="W95" i="25"/>
  <c r="V95" i="25"/>
  <c r="U95" i="25"/>
  <c r="T95" i="25"/>
  <c r="S95" i="25"/>
  <c r="R95" i="25"/>
  <c r="Q95" i="25"/>
  <c r="P95" i="25"/>
  <c r="O95" i="25"/>
  <c r="N95" i="25"/>
  <c r="M95" i="25"/>
  <c r="L95" i="25"/>
  <c r="K95" i="25"/>
  <c r="J95" i="25"/>
  <c r="I95" i="25"/>
  <c r="H94" i="25"/>
  <c r="F94" i="25"/>
  <c r="E94" i="25"/>
  <c r="D94" i="25"/>
  <c r="H93" i="25"/>
  <c r="F93" i="25"/>
  <c r="E93" i="25"/>
  <c r="D93" i="25"/>
  <c r="H92" i="25"/>
  <c r="F92" i="25"/>
  <c r="E92" i="25"/>
  <c r="D92" i="25"/>
  <c r="H91" i="25"/>
  <c r="F91" i="25"/>
  <c r="E91" i="25"/>
  <c r="D91" i="25"/>
  <c r="H90" i="25"/>
  <c r="F90" i="25"/>
  <c r="E90" i="25"/>
  <c r="D90" i="25"/>
  <c r="H89" i="25"/>
  <c r="F89" i="25"/>
  <c r="E89" i="25"/>
  <c r="D89" i="25"/>
  <c r="H88" i="25"/>
  <c r="F88" i="25"/>
  <c r="E88" i="25"/>
  <c r="D88" i="25"/>
  <c r="H87" i="25"/>
  <c r="F87" i="25"/>
  <c r="E87" i="25"/>
  <c r="D87" i="25"/>
  <c r="H85" i="25"/>
  <c r="F85" i="25"/>
  <c r="E85" i="25"/>
  <c r="D85" i="25"/>
  <c r="H84" i="25"/>
  <c r="F84" i="25"/>
  <c r="E84" i="25"/>
  <c r="D84" i="25"/>
  <c r="C84" i="25" s="1"/>
  <c r="H83" i="25"/>
  <c r="F83" i="25"/>
  <c r="E83" i="25"/>
  <c r="E95" i="25" s="1"/>
  <c r="D83" i="25"/>
  <c r="D95" i="25" s="1"/>
  <c r="C83" i="25"/>
  <c r="BD80" i="25"/>
  <c r="BC80" i="25"/>
  <c r="BB80" i="25"/>
  <c r="BA80" i="25"/>
  <c r="AZ80" i="25"/>
  <c r="AY80" i="25"/>
  <c r="AX80" i="25"/>
  <c r="AW80" i="25"/>
  <c r="AV80" i="25"/>
  <c r="AU80" i="25"/>
  <c r="AT80" i="25"/>
  <c r="AS80" i="25"/>
  <c r="AR80" i="25"/>
  <c r="AQ80" i="25"/>
  <c r="AP80" i="25"/>
  <c r="AO80" i="25"/>
  <c r="AN80" i="25"/>
  <c r="AM80" i="25"/>
  <c r="AL80" i="25"/>
  <c r="AK80" i="25"/>
  <c r="AJ80" i="25"/>
  <c r="AI80" i="25"/>
  <c r="AH80" i="25"/>
  <c r="AG80" i="25"/>
  <c r="AF80" i="25"/>
  <c r="AE80" i="25"/>
  <c r="AD80" i="25"/>
  <c r="AC80" i="25"/>
  <c r="AB80" i="25"/>
  <c r="AA80" i="25"/>
  <c r="Z80" i="25"/>
  <c r="Y80" i="25"/>
  <c r="X80" i="25"/>
  <c r="W80" i="25"/>
  <c r="V80" i="25"/>
  <c r="U80" i="25"/>
  <c r="T80" i="25"/>
  <c r="S80" i="25"/>
  <c r="R80" i="25"/>
  <c r="Q80" i="25"/>
  <c r="P80" i="25"/>
  <c r="O80" i="25"/>
  <c r="N80" i="25"/>
  <c r="M80" i="25"/>
  <c r="L80" i="25"/>
  <c r="K80" i="25"/>
  <c r="J80" i="25"/>
  <c r="I80" i="25"/>
  <c r="G80" i="25"/>
  <c r="H79" i="25"/>
  <c r="F79" i="25"/>
  <c r="E79" i="25"/>
  <c r="D79" i="25"/>
  <c r="C79" i="25" s="1"/>
  <c r="H78" i="25"/>
  <c r="F78" i="25"/>
  <c r="E78" i="25"/>
  <c r="D78" i="25"/>
  <c r="C78" i="25" s="1"/>
  <c r="H77" i="25"/>
  <c r="H80" i="25" s="1"/>
  <c r="F77" i="25"/>
  <c r="F80" i="25" s="1"/>
  <c r="E77" i="25"/>
  <c r="E80" i="25" s="1"/>
  <c r="D77" i="25"/>
  <c r="D80" i="25" s="1"/>
  <c r="BD75" i="25"/>
  <c r="BC75" i="25"/>
  <c r="BB75" i="25"/>
  <c r="BA75" i="25"/>
  <c r="AZ75" i="25"/>
  <c r="AY75" i="25"/>
  <c r="AX75" i="25"/>
  <c r="AW75" i="25"/>
  <c r="AV75" i="25"/>
  <c r="AU75" i="25"/>
  <c r="AT75" i="25"/>
  <c r="AS75" i="25"/>
  <c r="AR75" i="25"/>
  <c r="AQ75" i="25"/>
  <c r="AP75" i="25"/>
  <c r="AO75" i="25"/>
  <c r="AN75" i="25"/>
  <c r="AM75" i="25"/>
  <c r="AL75" i="25"/>
  <c r="AK75" i="25"/>
  <c r="AJ75" i="25"/>
  <c r="AI75" i="25"/>
  <c r="AH75" i="25"/>
  <c r="AG75" i="25"/>
  <c r="AF75" i="25"/>
  <c r="AE75" i="25"/>
  <c r="AD75" i="25"/>
  <c r="AC75" i="25"/>
  <c r="AB75" i="25"/>
  <c r="AA75" i="25"/>
  <c r="Z75" i="25"/>
  <c r="Y75" i="25"/>
  <c r="X75" i="25"/>
  <c r="W75" i="25"/>
  <c r="V75" i="25"/>
  <c r="U75" i="25"/>
  <c r="T75" i="25"/>
  <c r="S75" i="25"/>
  <c r="R75" i="25"/>
  <c r="Q75" i="25"/>
  <c r="P75" i="25"/>
  <c r="O75" i="25"/>
  <c r="N75" i="25"/>
  <c r="M75" i="25"/>
  <c r="L75" i="25"/>
  <c r="K75" i="25"/>
  <c r="J75" i="25"/>
  <c r="I75" i="25"/>
  <c r="G75" i="25"/>
  <c r="H74" i="25"/>
  <c r="F74" i="25"/>
  <c r="E74" i="25"/>
  <c r="D74" i="25"/>
  <c r="C74" i="25" s="1"/>
  <c r="H73" i="25"/>
  <c r="F73" i="25"/>
  <c r="E73" i="25"/>
  <c r="D73" i="25"/>
  <c r="H72" i="25"/>
  <c r="F72" i="25"/>
  <c r="E72" i="25"/>
  <c r="D72" i="25"/>
  <c r="H71" i="25"/>
  <c r="F71" i="25"/>
  <c r="E71" i="25"/>
  <c r="D71" i="25"/>
  <c r="H70" i="25"/>
  <c r="F70" i="25"/>
  <c r="E70" i="25"/>
  <c r="D70" i="25"/>
  <c r="H69" i="25"/>
  <c r="F69" i="25"/>
  <c r="E69" i="25"/>
  <c r="D69" i="25"/>
  <c r="H68" i="25"/>
  <c r="F68" i="25"/>
  <c r="E68" i="25"/>
  <c r="D68" i="25"/>
  <c r="C68" i="25" s="1"/>
  <c r="H67" i="25"/>
  <c r="F67" i="25"/>
  <c r="E67" i="25"/>
  <c r="D67" i="25"/>
  <c r="H66" i="25"/>
  <c r="F66" i="25"/>
  <c r="E66" i="25"/>
  <c r="D66" i="25"/>
  <c r="C66" i="25" s="1"/>
  <c r="H65" i="25"/>
  <c r="F65" i="25"/>
  <c r="E65" i="25"/>
  <c r="D65" i="25"/>
  <c r="H64" i="25"/>
  <c r="F64" i="25"/>
  <c r="E64" i="25"/>
  <c r="D64" i="25"/>
  <c r="H63" i="25"/>
  <c r="F63" i="25"/>
  <c r="E63" i="25"/>
  <c r="D63" i="25"/>
  <c r="H62" i="25"/>
  <c r="F62" i="25"/>
  <c r="E62" i="25"/>
  <c r="D62" i="25"/>
  <c r="C62" i="25" s="1"/>
  <c r="H61" i="25"/>
  <c r="F61" i="25"/>
  <c r="E61" i="25"/>
  <c r="D61" i="25"/>
  <c r="BD59" i="25"/>
  <c r="BC59" i="25"/>
  <c r="BB59" i="25"/>
  <c r="BA59" i="25"/>
  <c r="AZ59" i="25"/>
  <c r="AY59" i="25"/>
  <c r="AX59" i="25"/>
  <c r="AW59" i="25"/>
  <c r="AV59" i="25"/>
  <c r="AU59" i="25"/>
  <c r="AT59" i="25"/>
  <c r="AS59" i="25"/>
  <c r="AR59" i="25"/>
  <c r="AQ59" i="25"/>
  <c r="AP59" i="25"/>
  <c r="AO59" i="25"/>
  <c r="AN59" i="25"/>
  <c r="AM59" i="25"/>
  <c r="AL59" i="25"/>
  <c r="AK59" i="25"/>
  <c r="AJ59" i="25"/>
  <c r="AI59" i="25"/>
  <c r="AH59" i="25"/>
  <c r="AG59" i="25"/>
  <c r="AF59" i="25"/>
  <c r="AE59" i="25"/>
  <c r="AD59" i="25"/>
  <c r="AC59" i="25"/>
  <c r="AB59" i="25"/>
  <c r="AA59" i="25"/>
  <c r="Z59" i="25"/>
  <c r="Y59" i="25"/>
  <c r="X59" i="25"/>
  <c r="W59" i="25"/>
  <c r="V59" i="25"/>
  <c r="U59" i="25"/>
  <c r="T59" i="25"/>
  <c r="S59" i="25"/>
  <c r="R59" i="25"/>
  <c r="Q59" i="25"/>
  <c r="P59" i="25"/>
  <c r="O59" i="25"/>
  <c r="N59" i="25"/>
  <c r="M59" i="25"/>
  <c r="L59" i="25"/>
  <c r="K59" i="25"/>
  <c r="J59" i="25"/>
  <c r="I59" i="25"/>
  <c r="G59" i="25"/>
  <c r="H58" i="25"/>
  <c r="F58" i="25"/>
  <c r="E58" i="25"/>
  <c r="D58" i="25"/>
  <c r="H57" i="25"/>
  <c r="F57" i="25"/>
  <c r="E57" i="25"/>
  <c r="D57" i="25"/>
  <c r="H56" i="25"/>
  <c r="F56" i="25"/>
  <c r="E56" i="25"/>
  <c r="D56" i="25"/>
  <c r="H55" i="25"/>
  <c r="F55" i="25"/>
  <c r="E55" i="25"/>
  <c r="D55" i="25"/>
  <c r="H54" i="25"/>
  <c r="F54" i="25"/>
  <c r="E54" i="25"/>
  <c r="D54" i="25"/>
  <c r="H53" i="25"/>
  <c r="F53" i="25"/>
  <c r="E53" i="25"/>
  <c r="D53" i="25"/>
  <c r="H52" i="25"/>
  <c r="F52" i="25"/>
  <c r="E52" i="25"/>
  <c r="D52" i="25"/>
  <c r="H51" i="25"/>
  <c r="F51" i="25"/>
  <c r="E51" i="25"/>
  <c r="D51" i="25"/>
  <c r="H50" i="25"/>
  <c r="F50" i="25"/>
  <c r="E50" i="25"/>
  <c r="D50" i="25"/>
  <c r="C50" i="25" s="1"/>
  <c r="H49" i="25"/>
  <c r="F49" i="25"/>
  <c r="E49" i="25"/>
  <c r="D49" i="25"/>
  <c r="H48" i="25"/>
  <c r="F48" i="25"/>
  <c r="E48" i="25"/>
  <c r="D48" i="25"/>
  <c r="C48" i="25" s="1"/>
  <c r="H47" i="25"/>
  <c r="F47" i="25"/>
  <c r="E47" i="25"/>
  <c r="D47" i="25"/>
  <c r="H46" i="25"/>
  <c r="F46" i="25"/>
  <c r="E46" i="25"/>
  <c r="D46" i="25"/>
  <c r="H45" i="25"/>
  <c r="F45" i="25"/>
  <c r="E45" i="25"/>
  <c r="D45" i="25"/>
  <c r="H44" i="25"/>
  <c r="F44" i="25"/>
  <c r="E44" i="25"/>
  <c r="D44" i="25"/>
  <c r="H43" i="25"/>
  <c r="F43" i="25"/>
  <c r="E43" i="25"/>
  <c r="D43" i="25"/>
  <c r="H42" i="25"/>
  <c r="F42" i="25"/>
  <c r="E42" i="25"/>
  <c r="D42" i="25"/>
  <c r="H41" i="25"/>
  <c r="F41" i="25"/>
  <c r="E41" i="25"/>
  <c r="D41" i="25"/>
  <c r="C41" i="25" s="1"/>
  <c r="H40" i="25"/>
  <c r="F40" i="25"/>
  <c r="E40" i="25"/>
  <c r="D40" i="25"/>
  <c r="C40" i="25" s="1"/>
  <c r="H39" i="25"/>
  <c r="F39" i="25"/>
  <c r="E39" i="25"/>
  <c r="D39" i="25"/>
  <c r="H38" i="25"/>
  <c r="F38" i="25"/>
  <c r="E38" i="25"/>
  <c r="D38" i="25"/>
  <c r="H37" i="25"/>
  <c r="F37" i="25"/>
  <c r="E37" i="25"/>
  <c r="D37" i="25"/>
  <c r="H36" i="25"/>
  <c r="F36" i="25"/>
  <c r="E36" i="25"/>
  <c r="D36" i="25"/>
  <c r="H35" i="25"/>
  <c r="F35" i="25"/>
  <c r="E35" i="25"/>
  <c r="D35" i="25"/>
  <c r="H34" i="25"/>
  <c r="F34" i="25"/>
  <c r="E34" i="25"/>
  <c r="D34" i="25"/>
  <c r="BD32" i="25"/>
  <c r="AZ32" i="25"/>
  <c r="AY32" i="25"/>
  <c r="AX32" i="25"/>
  <c r="AW32" i="25"/>
  <c r="AV32" i="25"/>
  <c r="AR32" i="25"/>
  <c r="AQ32" i="25"/>
  <c r="AP32" i="25"/>
  <c r="AO32" i="25"/>
  <c r="AN32" i="25"/>
  <c r="AJ32" i="25"/>
  <c r="AI32" i="25"/>
  <c r="AH32" i="25"/>
  <c r="AG32" i="25"/>
  <c r="AF32" i="25"/>
  <c r="AB32" i="25"/>
  <c r="AA32" i="25"/>
  <c r="Z32" i="25"/>
  <c r="Y32" i="25"/>
  <c r="X32" i="25"/>
  <c r="T32" i="25"/>
  <c r="S32" i="25"/>
  <c r="R32" i="25"/>
  <c r="Q32" i="25"/>
  <c r="P32" i="25"/>
  <c r="L32" i="25"/>
  <c r="K32" i="25"/>
  <c r="J32" i="25"/>
  <c r="I32" i="25"/>
  <c r="G32" i="25"/>
  <c r="H31" i="25"/>
  <c r="F31" i="25"/>
  <c r="E31" i="25"/>
  <c r="D31" i="25"/>
  <c r="H30" i="25"/>
  <c r="F30" i="25"/>
  <c r="E30" i="25"/>
  <c r="C30" i="25" s="1"/>
  <c r="D30" i="25"/>
  <c r="H29" i="25"/>
  <c r="F29" i="25"/>
  <c r="E29" i="25"/>
  <c r="D29" i="25"/>
  <c r="H28" i="25"/>
  <c r="F28" i="25"/>
  <c r="E28" i="25"/>
  <c r="D28" i="25"/>
  <c r="H27" i="25"/>
  <c r="F27" i="25"/>
  <c r="E27" i="25"/>
  <c r="D27" i="25"/>
  <c r="H26" i="25"/>
  <c r="F26" i="25"/>
  <c r="E26" i="25"/>
  <c r="D26" i="25"/>
  <c r="H25" i="25"/>
  <c r="F25" i="25"/>
  <c r="E25" i="25"/>
  <c r="D25" i="25"/>
  <c r="H24" i="25"/>
  <c r="F24" i="25"/>
  <c r="E24" i="25"/>
  <c r="D24" i="25"/>
  <c r="H23" i="25"/>
  <c r="F23" i="25"/>
  <c r="E23" i="25"/>
  <c r="D23" i="25"/>
  <c r="H22" i="25"/>
  <c r="F22" i="25"/>
  <c r="F32" i="25" s="1"/>
  <c r="E22" i="25"/>
  <c r="D22" i="25"/>
  <c r="BD20" i="25"/>
  <c r="BD97" i="25" s="1"/>
  <c r="AW102" i="25" s="1"/>
  <c r="BC20" i="25"/>
  <c r="BC97" i="25" s="1"/>
  <c r="BB20" i="25"/>
  <c r="BB97" i="25" s="1"/>
  <c r="BA20" i="25"/>
  <c r="BA97" i="25" s="1"/>
  <c r="AZ20" i="25"/>
  <c r="AZ97" i="25" s="1"/>
  <c r="AY20" i="25"/>
  <c r="AY97" i="25" s="1"/>
  <c r="AX20" i="25"/>
  <c r="AX97" i="25" s="1"/>
  <c r="AW20" i="25"/>
  <c r="AV20" i="25"/>
  <c r="AU20" i="25"/>
  <c r="AU97" i="25" s="1"/>
  <c r="AT20" i="25"/>
  <c r="AT97" i="25" s="1"/>
  <c r="AS20" i="25"/>
  <c r="AS97" i="25" s="1"/>
  <c r="AR20" i="25"/>
  <c r="AR97" i="25" s="1"/>
  <c r="AQ20" i="25"/>
  <c r="AQ97" i="25" s="1"/>
  <c r="AP20" i="25"/>
  <c r="AP97" i="25" s="1"/>
  <c r="AO20" i="25"/>
  <c r="AN20" i="25"/>
  <c r="AN97" i="25" s="1"/>
  <c r="AG102" i="25" s="1"/>
  <c r="AM20" i="25"/>
  <c r="AM97" i="25" s="1"/>
  <c r="AL20" i="25"/>
  <c r="AL97" i="25" s="1"/>
  <c r="AK20" i="25"/>
  <c r="AK97" i="25" s="1"/>
  <c r="AJ20" i="25"/>
  <c r="AJ97" i="25" s="1"/>
  <c r="AI20" i="25"/>
  <c r="AI97" i="25" s="1"/>
  <c r="AH20" i="25"/>
  <c r="AG20" i="25"/>
  <c r="AF20" i="25"/>
  <c r="AE20" i="25"/>
  <c r="AD20" i="25"/>
  <c r="AC20" i="25"/>
  <c r="AB20" i="25"/>
  <c r="AA20" i="25"/>
  <c r="Z20" i="25"/>
  <c r="Z97" i="25" s="1"/>
  <c r="Y20" i="25"/>
  <c r="X20" i="25"/>
  <c r="W20" i="25"/>
  <c r="W97" i="25" s="1"/>
  <c r="V20" i="25"/>
  <c r="V97" i="25" s="1"/>
  <c r="U20" i="25"/>
  <c r="U97" i="25" s="1"/>
  <c r="T20" i="25"/>
  <c r="T97" i="25" s="1"/>
  <c r="S20" i="25"/>
  <c r="S97" i="25" s="1"/>
  <c r="R20" i="25"/>
  <c r="R97" i="25" s="1"/>
  <c r="Q20" i="25"/>
  <c r="P20" i="25"/>
  <c r="O20" i="25"/>
  <c r="O97" i="25" s="1"/>
  <c r="N20" i="25"/>
  <c r="N97" i="25" s="1"/>
  <c r="M20" i="25"/>
  <c r="M97" i="25" s="1"/>
  <c r="L20" i="25"/>
  <c r="K20" i="25"/>
  <c r="J20" i="25"/>
  <c r="I20" i="25"/>
  <c r="G20" i="25"/>
  <c r="G97" i="25" s="1"/>
  <c r="G103" i="25" s="1"/>
  <c r="H19" i="25"/>
  <c r="F19" i="25"/>
  <c r="E19" i="25"/>
  <c r="D19" i="25"/>
  <c r="H18" i="25"/>
  <c r="F18" i="25"/>
  <c r="E18" i="25"/>
  <c r="D18" i="25"/>
  <c r="H17" i="25"/>
  <c r="F17" i="25"/>
  <c r="E17" i="25"/>
  <c r="D17" i="25"/>
  <c r="H16" i="25"/>
  <c r="F16" i="25"/>
  <c r="E16" i="25"/>
  <c r="D16" i="25"/>
  <c r="H15" i="25"/>
  <c r="F15" i="25"/>
  <c r="E15" i="25"/>
  <c r="D15" i="25"/>
  <c r="C15" i="25" s="1"/>
  <c r="H14" i="25"/>
  <c r="F14" i="25"/>
  <c r="E14" i="25"/>
  <c r="D14" i="25"/>
  <c r="H13" i="25"/>
  <c r="F13" i="25"/>
  <c r="E13" i="25"/>
  <c r="D13" i="25"/>
  <c r="H12" i="25"/>
  <c r="F12" i="25"/>
  <c r="E12" i="25"/>
  <c r="D12" i="25"/>
  <c r="C64" i="25" l="1"/>
  <c r="C65" i="25"/>
  <c r="C85" i="25"/>
  <c r="C88" i="25"/>
  <c r="C89" i="25"/>
  <c r="C42" i="25"/>
  <c r="C51" i="25"/>
  <c r="C58" i="25"/>
  <c r="AA97" i="25"/>
  <c r="AC97" i="25"/>
  <c r="AE97" i="25"/>
  <c r="C73" i="25"/>
  <c r="F20" i="25"/>
  <c r="C23" i="25"/>
  <c r="C25" i="25"/>
  <c r="C26" i="25"/>
  <c r="C27" i="25"/>
  <c r="C28" i="25"/>
  <c r="C29" i="25"/>
  <c r="C31" i="25"/>
  <c r="C44" i="25"/>
  <c r="C46" i="25"/>
  <c r="C61" i="25"/>
  <c r="C90" i="25"/>
  <c r="C91" i="25"/>
  <c r="C92" i="25"/>
  <c r="C93" i="25"/>
  <c r="C94" i="25"/>
  <c r="C87" i="25"/>
  <c r="C36" i="25"/>
  <c r="C38" i="25"/>
  <c r="C43" i="25"/>
  <c r="C45" i="25"/>
  <c r="H95" i="25"/>
  <c r="C37" i="25"/>
  <c r="AV97" i="25"/>
  <c r="AO102" i="25" s="1"/>
  <c r="X97" i="25"/>
  <c r="Q102" i="25" s="1"/>
  <c r="AH97" i="25"/>
  <c r="C47" i="25"/>
  <c r="C39" i="25"/>
  <c r="F95" i="25"/>
  <c r="C56" i="25"/>
  <c r="C57" i="25"/>
  <c r="C71" i="25"/>
  <c r="C70" i="25"/>
  <c r="C49" i="25"/>
  <c r="C72" i="25"/>
  <c r="C67" i="25"/>
  <c r="C63" i="25"/>
  <c r="E75" i="25"/>
  <c r="H75" i="25"/>
  <c r="C69" i="25"/>
  <c r="F75" i="25"/>
  <c r="AB97" i="25"/>
  <c r="E59" i="25"/>
  <c r="L97" i="25"/>
  <c r="C35" i="25"/>
  <c r="AF97" i="25"/>
  <c r="Y102" i="25" s="1"/>
  <c r="AD97" i="25"/>
  <c r="C34" i="25"/>
  <c r="F59" i="25"/>
  <c r="F97" i="25" s="1"/>
  <c r="F103" i="25" s="1"/>
  <c r="C52" i="25"/>
  <c r="C53" i="25"/>
  <c r="C54" i="25"/>
  <c r="C55" i="25"/>
  <c r="P97" i="25"/>
  <c r="I102" i="25" s="1"/>
  <c r="H59" i="25"/>
  <c r="D59" i="25"/>
  <c r="C19" i="25"/>
  <c r="C18" i="25"/>
  <c r="H20" i="25"/>
  <c r="H32" i="25"/>
  <c r="E32" i="25"/>
  <c r="C24" i="25"/>
  <c r="J97" i="25"/>
  <c r="D32" i="25"/>
  <c r="C14" i="25"/>
  <c r="C17" i="25"/>
  <c r="C13" i="25"/>
  <c r="D20" i="25"/>
  <c r="E20" i="25"/>
  <c r="C16" i="25"/>
  <c r="K97" i="25"/>
  <c r="C12" i="25"/>
  <c r="I98" i="25"/>
  <c r="I97" i="25"/>
  <c r="Q98" i="25"/>
  <c r="Q97" i="25"/>
  <c r="Q99" i="25" s="1"/>
  <c r="Y98" i="25"/>
  <c r="Y97" i="25"/>
  <c r="AG98" i="25"/>
  <c r="AG97" i="25"/>
  <c r="AG99" i="25" s="1"/>
  <c r="AO98" i="25"/>
  <c r="AO97" i="25"/>
  <c r="AO99" i="25" s="1"/>
  <c r="AW98" i="25"/>
  <c r="AW97" i="25"/>
  <c r="AW99" i="25" s="1"/>
  <c r="C22" i="25"/>
  <c r="C32" i="25" s="1"/>
  <c r="C95" i="25"/>
  <c r="D75" i="25"/>
  <c r="C77" i="25"/>
  <c r="C80" i="25" s="1"/>
  <c r="M103" i="25" l="1"/>
  <c r="C75" i="25"/>
  <c r="C59" i="25"/>
  <c r="Y99" i="25"/>
  <c r="Y100" i="25" s="1"/>
  <c r="H97" i="25"/>
  <c r="H103" i="25" s="1"/>
  <c r="I99" i="25"/>
  <c r="I100" i="25" s="1"/>
  <c r="E97" i="25"/>
  <c r="E103" i="25" s="1"/>
  <c r="D97" i="25"/>
  <c r="D103" i="25" s="1"/>
  <c r="C20" i="25"/>
  <c r="AO100" i="25"/>
  <c r="C97" i="25" l="1"/>
  <c r="C103" i="25" s="1"/>
  <c r="G45" i="18" l="1"/>
  <c r="AK78" i="18" l="1"/>
  <c r="AJ78" i="18"/>
  <c r="AI78" i="18"/>
  <c r="AH78" i="18"/>
  <c r="AG78" i="18"/>
  <c r="AF78" i="18"/>
  <c r="AE78" i="18"/>
  <c r="AD78" i="18"/>
  <c r="AC78" i="18"/>
  <c r="AB78" i="18"/>
  <c r="AA78" i="18"/>
  <c r="Z78" i="18"/>
  <c r="Y78" i="18"/>
  <c r="X78" i="18"/>
  <c r="W78" i="18"/>
  <c r="V78" i="18"/>
  <c r="U78" i="18"/>
  <c r="T78" i="18"/>
  <c r="S78" i="18"/>
  <c r="R78" i="18"/>
  <c r="Q78" i="18"/>
  <c r="P78" i="18"/>
  <c r="O78" i="18"/>
  <c r="N78" i="18"/>
  <c r="M78" i="18"/>
  <c r="L78" i="18"/>
  <c r="K78" i="18"/>
  <c r="J78" i="18"/>
  <c r="I78" i="18"/>
  <c r="H78" i="18"/>
  <c r="F78" i="18"/>
  <c r="AK77" i="18"/>
  <c r="AJ77" i="18"/>
  <c r="AI77" i="18"/>
  <c r="AH77" i="18"/>
  <c r="AG77" i="18"/>
  <c r="AF77" i="18"/>
  <c r="AE77" i="18"/>
  <c r="AD77" i="18"/>
  <c r="AC77" i="18"/>
  <c r="AB77" i="18"/>
  <c r="AA77" i="18"/>
  <c r="Z77" i="18"/>
  <c r="Y77" i="18"/>
  <c r="X77" i="18"/>
  <c r="W77" i="18"/>
  <c r="V77" i="18"/>
  <c r="U77" i="18"/>
  <c r="T77" i="18"/>
  <c r="S77" i="18"/>
  <c r="R77" i="18"/>
  <c r="Q77" i="18"/>
  <c r="P77" i="18"/>
  <c r="O77" i="18"/>
  <c r="N77" i="18"/>
  <c r="M77" i="18"/>
  <c r="L77" i="18"/>
  <c r="K77" i="18"/>
  <c r="J77" i="18"/>
  <c r="I77" i="18"/>
  <c r="H77" i="18"/>
  <c r="F77" i="18"/>
  <c r="G76" i="18"/>
  <c r="G77" i="18" s="1"/>
  <c r="E76" i="18"/>
  <c r="E77" i="18" s="1"/>
  <c r="D76" i="18"/>
  <c r="D77" i="18" s="1"/>
  <c r="AK74" i="18"/>
  <c r="AJ74" i="18"/>
  <c r="AI74" i="18"/>
  <c r="AH74" i="18"/>
  <c r="AG74" i="18"/>
  <c r="AF74" i="18"/>
  <c r="AE74" i="18"/>
  <c r="AD74" i="18"/>
  <c r="AC74" i="18"/>
  <c r="AB74" i="18"/>
  <c r="AA74" i="18"/>
  <c r="Z74" i="18"/>
  <c r="Y74" i="18"/>
  <c r="X74" i="18"/>
  <c r="W74" i="18"/>
  <c r="V74" i="18"/>
  <c r="U74" i="18"/>
  <c r="T74" i="18"/>
  <c r="S74" i="18"/>
  <c r="R74" i="18"/>
  <c r="Q74" i="18"/>
  <c r="P74" i="18"/>
  <c r="O74" i="18"/>
  <c r="N74" i="18"/>
  <c r="M74" i="18"/>
  <c r="L74" i="18"/>
  <c r="K74" i="18"/>
  <c r="J74" i="18"/>
  <c r="I74" i="18"/>
  <c r="H74" i="18"/>
  <c r="F74" i="18"/>
  <c r="G73" i="18"/>
  <c r="E73" i="18"/>
  <c r="D73" i="18"/>
  <c r="C73" i="18" s="1"/>
  <c r="G72" i="18"/>
  <c r="E72" i="18"/>
  <c r="D72" i="18"/>
  <c r="G71" i="18"/>
  <c r="E71" i="18"/>
  <c r="D71" i="18"/>
  <c r="AK69" i="18"/>
  <c r="AJ69" i="18"/>
  <c r="AI69" i="18"/>
  <c r="AH69" i="18"/>
  <c r="AG69" i="18"/>
  <c r="AF69" i="18"/>
  <c r="AE69" i="18"/>
  <c r="AD69" i="18"/>
  <c r="AC69" i="18"/>
  <c r="AB69" i="18"/>
  <c r="AA69" i="18"/>
  <c r="Z69" i="18"/>
  <c r="Y69" i="18"/>
  <c r="X69" i="18"/>
  <c r="W69" i="18"/>
  <c r="V69" i="18"/>
  <c r="U69" i="18"/>
  <c r="T69" i="18"/>
  <c r="S69" i="18"/>
  <c r="R69" i="18"/>
  <c r="Q69" i="18"/>
  <c r="P69" i="18"/>
  <c r="O69" i="18"/>
  <c r="N69" i="18"/>
  <c r="M69" i="18"/>
  <c r="L69" i="18"/>
  <c r="K69" i="18"/>
  <c r="J69" i="18"/>
  <c r="I69" i="18"/>
  <c r="H69" i="18"/>
  <c r="F69" i="18"/>
  <c r="G68" i="18"/>
  <c r="E68" i="18"/>
  <c r="D68" i="18"/>
  <c r="C68" i="18" s="1"/>
  <c r="G67" i="18"/>
  <c r="E67" i="18"/>
  <c r="D67" i="18"/>
  <c r="G66" i="18"/>
  <c r="E66" i="18"/>
  <c r="D66" i="18"/>
  <c r="G65" i="18"/>
  <c r="E65" i="18"/>
  <c r="D65" i="18"/>
  <c r="G64" i="18"/>
  <c r="E64" i="18"/>
  <c r="D64" i="18"/>
  <c r="C64" i="18" s="1"/>
  <c r="G63" i="18"/>
  <c r="E63" i="18"/>
  <c r="D63" i="18"/>
  <c r="G62" i="18"/>
  <c r="E62" i="18"/>
  <c r="D62" i="18"/>
  <c r="G61" i="18"/>
  <c r="E61" i="18"/>
  <c r="D61" i="18"/>
  <c r="G60" i="18"/>
  <c r="E60" i="18"/>
  <c r="D60" i="18"/>
  <c r="C60" i="18" s="1"/>
  <c r="G59" i="18"/>
  <c r="E59" i="18"/>
  <c r="D59" i="18"/>
  <c r="G58" i="18"/>
  <c r="E58" i="18"/>
  <c r="D58" i="18"/>
  <c r="G57" i="18"/>
  <c r="E57" i="18"/>
  <c r="D57" i="18"/>
  <c r="G56" i="18"/>
  <c r="E56" i="18"/>
  <c r="D56" i="18"/>
  <c r="C56" i="18" s="1"/>
  <c r="G55" i="18"/>
  <c r="E55" i="18"/>
  <c r="D55" i="18"/>
  <c r="G54" i="18"/>
  <c r="E54" i="18"/>
  <c r="D54" i="18"/>
  <c r="G53" i="18"/>
  <c r="E53" i="18"/>
  <c r="D53" i="18"/>
  <c r="AK51" i="18"/>
  <c r="AJ51" i="18"/>
  <c r="AI51" i="18"/>
  <c r="AH51" i="18"/>
  <c r="AG51" i="18"/>
  <c r="AF51" i="18"/>
  <c r="AE51" i="18"/>
  <c r="AD51" i="18"/>
  <c r="AC51" i="18"/>
  <c r="AB51" i="18"/>
  <c r="AA51" i="18"/>
  <c r="Z51" i="18"/>
  <c r="Y51" i="18"/>
  <c r="X51" i="18"/>
  <c r="W51" i="18"/>
  <c r="V51" i="18"/>
  <c r="U51" i="18"/>
  <c r="T51" i="18"/>
  <c r="S51" i="18"/>
  <c r="R51" i="18"/>
  <c r="Q51" i="18"/>
  <c r="P51" i="18"/>
  <c r="O51" i="18"/>
  <c r="N51" i="18"/>
  <c r="M51" i="18"/>
  <c r="L51" i="18"/>
  <c r="K51" i="18"/>
  <c r="J51" i="18"/>
  <c r="I51" i="18"/>
  <c r="H51" i="18"/>
  <c r="F51" i="18"/>
  <c r="G50" i="18"/>
  <c r="E50" i="18"/>
  <c r="D50" i="18"/>
  <c r="C50" i="18"/>
  <c r="G49" i="18"/>
  <c r="E49" i="18"/>
  <c r="D49" i="18"/>
  <c r="G48" i="18"/>
  <c r="E48" i="18"/>
  <c r="D48" i="18"/>
  <c r="G47" i="18"/>
  <c r="E47" i="18"/>
  <c r="D47" i="18"/>
  <c r="G46" i="18"/>
  <c r="E46" i="18"/>
  <c r="D46" i="18"/>
  <c r="C46" i="18" s="1"/>
  <c r="E45" i="18"/>
  <c r="D45" i="18"/>
  <c r="G44" i="18"/>
  <c r="E44" i="18"/>
  <c r="D44" i="18"/>
  <c r="C44" i="18" s="1"/>
  <c r="G43" i="18"/>
  <c r="E43" i="18"/>
  <c r="D43" i="18"/>
  <c r="G42" i="18"/>
  <c r="E42" i="18"/>
  <c r="D42" i="18"/>
  <c r="G41" i="18"/>
  <c r="E41" i="18"/>
  <c r="D41" i="18"/>
  <c r="G40" i="18"/>
  <c r="E40" i="18"/>
  <c r="D40" i="18"/>
  <c r="C40" i="18" s="1"/>
  <c r="G39" i="18"/>
  <c r="E39" i="18"/>
  <c r="D39" i="18"/>
  <c r="G38" i="18"/>
  <c r="E38" i="18"/>
  <c r="D38" i="18"/>
  <c r="G37" i="18"/>
  <c r="E37" i="18"/>
  <c r="D37" i="18"/>
  <c r="AK35" i="18"/>
  <c r="AJ35" i="18"/>
  <c r="AI35" i="18"/>
  <c r="AH35" i="18"/>
  <c r="AG35" i="18"/>
  <c r="AF35" i="18"/>
  <c r="AE35" i="18"/>
  <c r="AD35" i="18"/>
  <c r="AC35" i="18"/>
  <c r="AB35" i="18"/>
  <c r="AA35" i="18"/>
  <c r="Z35" i="18"/>
  <c r="Y35" i="18"/>
  <c r="X35" i="18"/>
  <c r="W35" i="18"/>
  <c r="V35" i="18"/>
  <c r="U35" i="18"/>
  <c r="T35" i="18"/>
  <c r="S35" i="18"/>
  <c r="R35" i="18"/>
  <c r="Q35" i="18"/>
  <c r="P35" i="18"/>
  <c r="O35" i="18"/>
  <c r="N35" i="18"/>
  <c r="M35" i="18"/>
  <c r="L35" i="18"/>
  <c r="K35" i="18"/>
  <c r="J35" i="18"/>
  <c r="I35" i="18"/>
  <c r="H35" i="18"/>
  <c r="F35" i="18"/>
  <c r="G34" i="18"/>
  <c r="E34" i="18"/>
  <c r="D34" i="18"/>
  <c r="G33" i="18"/>
  <c r="E33" i="18"/>
  <c r="D33" i="18"/>
  <c r="G32" i="18"/>
  <c r="E32" i="18"/>
  <c r="D32" i="18"/>
  <c r="G31" i="18"/>
  <c r="E31" i="18"/>
  <c r="D31" i="18"/>
  <c r="G30" i="18"/>
  <c r="E30" i="18"/>
  <c r="D30" i="18"/>
  <c r="G29" i="18"/>
  <c r="E29" i="18"/>
  <c r="D29" i="18"/>
  <c r="G28" i="18"/>
  <c r="E28" i="18"/>
  <c r="D28" i="18"/>
  <c r="G27" i="18"/>
  <c r="E27" i="18"/>
  <c r="D27" i="18"/>
  <c r="G26" i="18"/>
  <c r="E26" i="18"/>
  <c r="D26" i="18"/>
  <c r="G25" i="18"/>
  <c r="E25" i="18"/>
  <c r="D25" i="18"/>
  <c r="G24" i="18"/>
  <c r="E24" i="18"/>
  <c r="D24" i="18"/>
  <c r="G23" i="18"/>
  <c r="E23" i="18"/>
  <c r="D23" i="18"/>
  <c r="C23" i="18" s="1"/>
  <c r="G22" i="18"/>
  <c r="E22" i="18"/>
  <c r="D22" i="18"/>
  <c r="G21" i="18"/>
  <c r="E21" i="18"/>
  <c r="D21" i="18"/>
  <c r="G20" i="18"/>
  <c r="E20" i="18"/>
  <c r="D20" i="18"/>
  <c r="AK18" i="18"/>
  <c r="AJ18" i="18"/>
  <c r="AI18" i="18"/>
  <c r="AH18" i="18"/>
  <c r="AG18" i="18"/>
  <c r="AF18" i="18"/>
  <c r="AE18" i="18"/>
  <c r="AD18" i="18"/>
  <c r="AC18" i="18"/>
  <c r="AB18" i="18"/>
  <c r="AA18" i="18"/>
  <c r="W82" i="18" s="1"/>
  <c r="Z18" i="18"/>
  <c r="Y18" i="18"/>
  <c r="X18" i="18"/>
  <c r="W18" i="18"/>
  <c r="V18" i="18"/>
  <c r="U18" i="18"/>
  <c r="T18" i="18"/>
  <c r="S18" i="18"/>
  <c r="R18" i="18"/>
  <c r="Q18" i="18"/>
  <c r="P18" i="18"/>
  <c r="O18" i="18"/>
  <c r="N18" i="18"/>
  <c r="M18" i="18"/>
  <c r="L18" i="18"/>
  <c r="K18" i="18"/>
  <c r="J18" i="18"/>
  <c r="I18" i="18"/>
  <c r="H18" i="18"/>
  <c r="F18" i="18"/>
  <c r="G17" i="18"/>
  <c r="E17" i="18"/>
  <c r="D17" i="18"/>
  <c r="C17" i="18"/>
  <c r="G16" i="18"/>
  <c r="E16" i="18"/>
  <c r="D16" i="18"/>
  <c r="G15" i="18"/>
  <c r="E15" i="18"/>
  <c r="D15" i="18"/>
  <c r="E14" i="18"/>
  <c r="D14" i="18"/>
  <c r="C14" i="18" s="1"/>
  <c r="G13" i="18"/>
  <c r="E13" i="18"/>
  <c r="D13" i="18"/>
  <c r="G12" i="18"/>
  <c r="E12" i="18"/>
  <c r="D12" i="18"/>
  <c r="G11" i="18"/>
  <c r="E11" i="18"/>
  <c r="D11" i="18"/>
  <c r="G10" i="18"/>
  <c r="E10" i="18"/>
  <c r="D10" i="18"/>
  <c r="D74" i="18" l="1"/>
  <c r="W79" i="18"/>
  <c r="E51" i="18"/>
  <c r="H82" i="18"/>
  <c r="AB82" i="18"/>
  <c r="C15" i="18"/>
  <c r="E69" i="18"/>
  <c r="G74" i="18"/>
  <c r="C16" i="18"/>
  <c r="M82" i="18"/>
  <c r="AG79" i="18"/>
  <c r="AG82" i="18"/>
  <c r="C21" i="18"/>
  <c r="C38" i="18"/>
  <c r="C42" i="18"/>
  <c r="R82" i="18"/>
  <c r="C48" i="18"/>
  <c r="C54" i="18"/>
  <c r="C58" i="18"/>
  <c r="C62" i="18"/>
  <c r="C66" i="18"/>
  <c r="M79" i="18"/>
  <c r="E35" i="18"/>
  <c r="E74" i="18"/>
  <c r="E78" i="18"/>
  <c r="C11" i="18"/>
  <c r="C13" i="18"/>
  <c r="C39" i="18"/>
  <c r="C41" i="18"/>
  <c r="C43" i="18"/>
  <c r="C45" i="18"/>
  <c r="C47" i="18"/>
  <c r="C49" i="18"/>
  <c r="C63" i="18"/>
  <c r="C65" i="18"/>
  <c r="C67" i="18"/>
  <c r="D78" i="18"/>
  <c r="C12" i="18"/>
  <c r="C20" i="18"/>
  <c r="G35" i="18"/>
  <c r="C24" i="18"/>
  <c r="C26" i="18"/>
  <c r="C28" i="18"/>
  <c r="C30" i="18"/>
  <c r="C32" i="18"/>
  <c r="C34" i="18"/>
  <c r="D51" i="18"/>
  <c r="G51" i="18"/>
  <c r="G78" i="18"/>
  <c r="H79" i="18"/>
  <c r="H80" i="18" s="1"/>
  <c r="R79" i="18"/>
  <c r="AB79" i="18"/>
  <c r="C22" i="18"/>
  <c r="C25" i="18"/>
  <c r="C27" i="18"/>
  <c r="C29" i="18"/>
  <c r="C31" i="18"/>
  <c r="C33" i="18"/>
  <c r="C76" i="18"/>
  <c r="C77" i="18" s="1"/>
  <c r="C53" i="18"/>
  <c r="G69" i="18"/>
  <c r="C55" i="18"/>
  <c r="C57" i="18"/>
  <c r="C59" i="18"/>
  <c r="C61" i="18"/>
  <c r="C72" i="18"/>
  <c r="E18" i="18"/>
  <c r="G18" i="18"/>
  <c r="D35" i="18"/>
  <c r="C37" i="18"/>
  <c r="D69" i="18"/>
  <c r="C71" i="18"/>
  <c r="C10" i="18"/>
  <c r="D18" i="18"/>
  <c r="AK82" i="17"/>
  <c r="AJ82" i="17"/>
  <c r="AI82" i="17"/>
  <c r="AH82" i="17"/>
  <c r="AG82" i="17"/>
  <c r="AF82" i="17"/>
  <c r="AE82" i="17"/>
  <c r="AD82" i="17"/>
  <c r="AC82" i="17"/>
  <c r="AB82" i="17"/>
  <c r="AA82" i="17"/>
  <c r="Z82" i="17"/>
  <c r="Y82" i="17"/>
  <c r="X82" i="17"/>
  <c r="W82" i="17"/>
  <c r="V82" i="17"/>
  <c r="U82" i="17"/>
  <c r="T82" i="17"/>
  <c r="S82" i="17"/>
  <c r="R82" i="17"/>
  <c r="Q82" i="17"/>
  <c r="P82" i="17"/>
  <c r="O82" i="17"/>
  <c r="N82" i="17"/>
  <c r="M82" i="17"/>
  <c r="L82" i="17"/>
  <c r="K82" i="17"/>
  <c r="J82" i="17"/>
  <c r="I82" i="17"/>
  <c r="H82" i="17"/>
  <c r="F82" i="17"/>
  <c r="AK81" i="17"/>
  <c r="AJ81" i="17"/>
  <c r="AI81" i="17"/>
  <c r="AH81" i="17"/>
  <c r="AG81" i="17"/>
  <c r="AF81" i="17"/>
  <c r="AE81" i="17"/>
  <c r="AD81" i="17"/>
  <c r="AC81" i="17"/>
  <c r="AB81" i="17"/>
  <c r="AA81" i="17"/>
  <c r="Z81" i="17"/>
  <c r="Y81" i="17"/>
  <c r="X81" i="17"/>
  <c r="W81" i="17"/>
  <c r="V81" i="17"/>
  <c r="U81" i="17"/>
  <c r="T81" i="17"/>
  <c r="S81" i="17"/>
  <c r="R81" i="17"/>
  <c r="Q81" i="17"/>
  <c r="P81" i="17"/>
  <c r="O81" i="17"/>
  <c r="N81" i="17"/>
  <c r="M81" i="17"/>
  <c r="L81" i="17"/>
  <c r="K81" i="17"/>
  <c r="J81" i="17"/>
  <c r="I81" i="17"/>
  <c r="H81" i="17"/>
  <c r="F81" i="17"/>
  <c r="G80" i="17"/>
  <c r="E80" i="17"/>
  <c r="D80" i="17"/>
  <c r="G79" i="17"/>
  <c r="E79" i="17"/>
  <c r="E81" i="17" s="1"/>
  <c r="D79" i="17"/>
  <c r="AK77" i="17"/>
  <c r="AJ77" i="17"/>
  <c r="AI77" i="17"/>
  <c r="AH77" i="17"/>
  <c r="AG77" i="17"/>
  <c r="AF77" i="17"/>
  <c r="AE77" i="17"/>
  <c r="AD77" i="17"/>
  <c r="AC77" i="17"/>
  <c r="AB77" i="17"/>
  <c r="AA77" i="17"/>
  <c r="Z77" i="17"/>
  <c r="Y77" i="17"/>
  <c r="X77" i="17"/>
  <c r="W77" i="17"/>
  <c r="V77" i="17"/>
  <c r="U77" i="17"/>
  <c r="T77" i="17"/>
  <c r="S77" i="17"/>
  <c r="R77" i="17"/>
  <c r="Q77" i="17"/>
  <c r="P77" i="17"/>
  <c r="O77" i="17"/>
  <c r="N77" i="17"/>
  <c r="M77" i="17"/>
  <c r="L77" i="17"/>
  <c r="K77" i="17"/>
  <c r="J77" i="17"/>
  <c r="I77" i="17"/>
  <c r="H77" i="17"/>
  <c r="F77" i="17"/>
  <c r="G76" i="17"/>
  <c r="E76" i="17"/>
  <c r="D76" i="17"/>
  <c r="G75" i="17"/>
  <c r="E75" i="17"/>
  <c r="D75" i="17"/>
  <c r="G74" i="17"/>
  <c r="E74" i="17"/>
  <c r="E77" i="17" s="1"/>
  <c r="D74" i="17"/>
  <c r="AK72" i="17"/>
  <c r="AJ72" i="17"/>
  <c r="AI72" i="17"/>
  <c r="AH72" i="17"/>
  <c r="AG72" i="17"/>
  <c r="AF72" i="17"/>
  <c r="AE72" i="17"/>
  <c r="AD72" i="17"/>
  <c r="AC72" i="17"/>
  <c r="AB72" i="17"/>
  <c r="AA72" i="17"/>
  <c r="Z72" i="17"/>
  <c r="Y72" i="17"/>
  <c r="X72" i="17"/>
  <c r="W72" i="17"/>
  <c r="V72" i="17"/>
  <c r="U72" i="17"/>
  <c r="T72" i="17"/>
  <c r="S72" i="17"/>
  <c r="R72" i="17"/>
  <c r="Q72" i="17"/>
  <c r="P72" i="17"/>
  <c r="O72" i="17"/>
  <c r="N72" i="17"/>
  <c r="M72" i="17"/>
  <c r="L72" i="17"/>
  <c r="K72" i="17"/>
  <c r="J72" i="17"/>
  <c r="I72" i="17"/>
  <c r="H72" i="17"/>
  <c r="F72" i="17"/>
  <c r="G71" i="17"/>
  <c r="E71" i="17"/>
  <c r="D71" i="17"/>
  <c r="C71" i="17" s="1"/>
  <c r="G70" i="17"/>
  <c r="E70" i="17"/>
  <c r="D70" i="17"/>
  <c r="G69" i="17"/>
  <c r="E69" i="17"/>
  <c r="D69" i="17"/>
  <c r="G68" i="17"/>
  <c r="E68" i="17"/>
  <c r="D68" i="17"/>
  <c r="C68" i="17" s="1"/>
  <c r="G67" i="17"/>
  <c r="E67" i="17"/>
  <c r="D67" i="17"/>
  <c r="C67" i="17" s="1"/>
  <c r="G66" i="17"/>
  <c r="E66" i="17"/>
  <c r="D66" i="17"/>
  <c r="G65" i="17"/>
  <c r="E65" i="17"/>
  <c r="D65" i="17"/>
  <c r="G64" i="17"/>
  <c r="E64" i="17"/>
  <c r="D64" i="17"/>
  <c r="C64" i="17" s="1"/>
  <c r="G63" i="17"/>
  <c r="E63" i="17"/>
  <c r="D63" i="17"/>
  <c r="G62" i="17"/>
  <c r="E62" i="17"/>
  <c r="D62" i="17"/>
  <c r="G61" i="17"/>
  <c r="E61" i="17"/>
  <c r="D61" i="17"/>
  <c r="G60" i="17"/>
  <c r="E60" i="17"/>
  <c r="D60" i="17"/>
  <c r="G59" i="17"/>
  <c r="E59" i="17"/>
  <c r="D59" i="17"/>
  <c r="G58" i="17"/>
  <c r="E58" i="17"/>
  <c r="D58" i="17"/>
  <c r="G57" i="17"/>
  <c r="E57" i="17"/>
  <c r="D57" i="17"/>
  <c r="G56" i="17"/>
  <c r="E56" i="17"/>
  <c r="D56" i="17"/>
  <c r="AK54" i="17"/>
  <c r="AJ54" i="17"/>
  <c r="AI54" i="17"/>
  <c r="AH54" i="17"/>
  <c r="AG54" i="17"/>
  <c r="AF54" i="17"/>
  <c r="AE54" i="17"/>
  <c r="AD54" i="17"/>
  <c r="AC54" i="17"/>
  <c r="AB54" i="17"/>
  <c r="AA54" i="17"/>
  <c r="Z54" i="17"/>
  <c r="Y54" i="17"/>
  <c r="X54" i="17"/>
  <c r="W54" i="17"/>
  <c r="V54" i="17"/>
  <c r="U54" i="17"/>
  <c r="T54" i="17"/>
  <c r="S54" i="17"/>
  <c r="R54" i="17"/>
  <c r="Q54" i="17"/>
  <c r="P54" i="17"/>
  <c r="O54" i="17"/>
  <c r="N54" i="17"/>
  <c r="M54" i="17"/>
  <c r="L54" i="17"/>
  <c r="K54" i="17"/>
  <c r="J54" i="17"/>
  <c r="I54" i="17"/>
  <c r="H54" i="17"/>
  <c r="F54" i="17"/>
  <c r="G53" i="17"/>
  <c r="E53" i="17"/>
  <c r="D53" i="17"/>
  <c r="C53" i="17" s="1"/>
  <c r="G52" i="17"/>
  <c r="E52" i="17"/>
  <c r="D52" i="17"/>
  <c r="C52" i="17" s="1"/>
  <c r="G51" i="17"/>
  <c r="E51" i="17"/>
  <c r="D51" i="17"/>
  <c r="C51" i="17" s="1"/>
  <c r="G50" i="17"/>
  <c r="E50" i="17"/>
  <c r="D50" i="17"/>
  <c r="C50" i="17" s="1"/>
  <c r="G49" i="17"/>
  <c r="E49" i="17"/>
  <c r="D49" i="17"/>
  <c r="C49" i="17" s="1"/>
  <c r="G48" i="17"/>
  <c r="E48" i="17"/>
  <c r="D48" i="17"/>
  <c r="C48" i="17" s="1"/>
  <c r="G47" i="17"/>
  <c r="E47" i="17"/>
  <c r="D47" i="17"/>
  <c r="C47" i="17" s="1"/>
  <c r="G46" i="17"/>
  <c r="E46" i="17"/>
  <c r="D46" i="17"/>
  <c r="C46" i="17" s="1"/>
  <c r="G45" i="17"/>
  <c r="E45" i="17"/>
  <c r="D45" i="17"/>
  <c r="C45" i="17" s="1"/>
  <c r="G44" i="17"/>
  <c r="E44" i="17"/>
  <c r="D44" i="17"/>
  <c r="C44" i="17" s="1"/>
  <c r="G43" i="17"/>
  <c r="E43" i="17"/>
  <c r="D43" i="17"/>
  <c r="C43" i="17" s="1"/>
  <c r="G42" i="17"/>
  <c r="E42" i="17"/>
  <c r="D42" i="17"/>
  <c r="C42" i="17" s="1"/>
  <c r="G41" i="17"/>
  <c r="E41" i="17"/>
  <c r="D41" i="17"/>
  <c r="C41" i="17" s="1"/>
  <c r="G40" i="17"/>
  <c r="E40" i="17"/>
  <c r="E54" i="17" s="1"/>
  <c r="D40" i="17"/>
  <c r="D54" i="17" s="1"/>
  <c r="AK38" i="17"/>
  <c r="AJ38" i="17"/>
  <c r="AI38" i="17"/>
  <c r="AH38" i="17"/>
  <c r="AG38" i="17"/>
  <c r="AF38" i="17"/>
  <c r="AE38" i="17"/>
  <c r="AD38" i="17"/>
  <c r="AC38" i="17"/>
  <c r="AB38" i="17"/>
  <c r="AA38" i="17"/>
  <c r="Z38" i="17"/>
  <c r="Y38" i="17"/>
  <c r="X38" i="17"/>
  <c r="W38" i="17"/>
  <c r="V38" i="17"/>
  <c r="U38" i="17"/>
  <c r="T38" i="17"/>
  <c r="S38" i="17"/>
  <c r="R38" i="17"/>
  <c r="Q38" i="17"/>
  <c r="P38" i="17"/>
  <c r="O38" i="17"/>
  <c r="N38" i="17"/>
  <c r="M38" i="17"/>
  <c r="L38" i="17"/>
  <c r="K38" i="17"/>
  <c r="J38" i="17"/>
  <c r="I38" i="17"/>
  <c r="H38" i="17"/>
  <c r="F38" i="17"/>
  <c r="G37" i="17"/>
  <c r="E37" i="17"/>
  <c r="D37" i="17"/>
  <c r="G36" i="17"/>
  <c r="E36" i="17"/>
  <c r="D36" i="17"/>
  <c r="G35" i="17"/>
  <c r="E35" i="17"/>
  <c r="D35" i="17"/>
  <c r="G34" i="17"/>
  <c r="E34" i="17"/>
  <c r="D34" i="17"/>
  <c r="G33" i="17"/>
  <c r="E33" i="17"/>
  <c r="D33" i="17"/>
  <c r="G32" i="17"/>
  <c r="E32" i="17"/>
  <c r="D32" i="17"/>
  <c r="G31" i="17"/>
  <c r="E31" i="17"/>
  <c r="D31" i="17"/>
  <c r="G30" i="17"/>
  <c r="E30" i="17"/>
  <c r="D30" i="17"/>
  <c r="G29" i="17"/>
  <c r="E29" i="17"/>
  <c r="D29" i="17"/>
  <c r="G28" i="17"/>
  <c r="E28" i="17"/>
  <c r="D28" i="17"/>
  <c r="G27" i="17"/>
  <c r="E27" i="17"/>
  <c r="D27" i="17"/>
  <c r="G26" i="17"/>
  <c r="E26" i="17"/>
  <c r="D26" i="17"/>
  <c r="G25" i="17"/>
  <c r="E25" i="17"/>
  <c r="D25" i="17"/>
  <c r="G24" i="17"/>
  <c r="E24" i="17"/>
  <c r="D24" i="17"/>
  <c r="G23" i="17"/>
  <c r="E23" i="17"/>
  <c r="D23" i="17"/>
  <c r="G22" i="17"/>
  <c r="E22" i="17"/>
  <c r="D22" i="17"/>
  <c r="AK20" i="17"/>
  <c r="AJ20" i="17"/>
  <c r="AI20" i="17"/>
  <c r="AH20" i="17"/>
  <c r="AG20" i="17"/>
  <c r="AF20" i="17"/>
  <c r="AE20" i="17"/>
  <c r="AD20" i="17"/>
  <c r="AC20" i="17"/>
  <c r="AB20" i="17"/>
  <c r="AA20" i="17"/>
  <c r="Z20" i="17"/>
  <c r="Y20" i="17"/>
  <c r="X20" i="17"/>
  <c r="W20" i="17"/>
  <c r="V20" i="17"/>
  <c r="U20" i="17"/>
  <c r="T20" i="17"/>
  <c r="S20" i="17"/>
  <c r="R20" i="17"/>
  <c r="Q20" i="17"/>
  <c r="P20" i="17"/>
  <c r="O20" i="17"/>
  <c r="N20" i="17"/>
  <c r="M20" i="17"/>
  <c r="L20" i="17"/>
  <c r="K20" i="17"/>
  <c r="J20" i="17"/>
  <c r="I20" i="17"/>
  <c r="H20" i="17"/>
  <c r="F20" i="17"/>
  <c r="G19" i="17"/>
  <c r="E19" i="17"/>
  <c r="D19" i="17"/>
  <c r="G18" i="17"/>
  <c r="E18" i="17"/>
  <c r="D18" i="17"/>
  <c r="G17" i="17"/>
  <c r="E17" i="17"/>
  <c r="D17" i="17"/>
  <c r="G16" i="17"/>
  <c r="E16" i="17"/>
  <c r="D16" i="17"/>
  <c r="E15" i="17"/>
  <c r="D15" i="17"/>
  <c r="G14" i="17"/>
  <c r="E14" i="17"/>
  <c r="D14" i="17"/>
  <c r="C14" i="17" s="1"/>
  <c r="G13" i="17"/>
  <c r="E13" i="17"/>
  <c r="D13" i="17"/>
  <c r="G12" i="17"/>
  <c r="E12" i="17"/>
  <c r="D12" i="17"/>
  <c r="G11" i="17"/>
  <c r="E11" i="17"/>
  <c r="D11" i="17"/>
  <c r="G10" i="17"/>
  <c r="E10" i="17"/>
  <c r="D10" i="17"/>
  <c r="AK82" i="16"/>
  <c r="AJ82" i="16"/>
  <c r="AI82" i="16"/>
  <c r="AH82" i="16"/>
  <c r="AG82" i="16"/>
  <c r="AF82" i="16"/>
  <c r="AE82" i="16"/>
  <c r="AD82" i="16"/>
  <c r="AC82" i="16"/>
  <c r="AB82" i="16"/>
  <c r="AA82" i="16"/>
  <c r="Z82" i="16"/>
  <c r="Y82" i="16"/>
  <c r="X82" i="16"/>
  <c r="W82" i="16"/>
  <c r="V82" i="16"/>
  <c r="U82" i="16"/>
  <c r="T82" i="16"/>
  <c r="S82" i="16"/>
  <c r="R82" i="16"/>
  <c r="Q82" i="16"/>
  <c r="P82" i="16"/>
  <c r="O82" i="16"/>
  <c r="N82" i="16"/>
  <c r="M82" i="16"/>
  <c r="L82" i="16"/>
  <c r="K82" i="16"/>
  <c r="J82" i="16"/>
  <c r="I82" i="16"/>
  <c r="H82" i="16"/>
  <c r="F82" i="16"/>
  <c r="AK81" i="16"/>
  <c r="AJ81" i="16"/>
  <c r="AI81" i="16"/>
  <c r="AH81" i="16"/>
  <c r="AG81" i="16"/>
  <c r="AF81" i="16"/>
  <c r="AE81" i="16"/>
  <c r="AD81" i="16"/>
  <c r="AC81" i="16"/>
  <c r="AB81" i="16"/>
  <c r="AA81" i="16"/>
  <c r="Z81" i="16"/>
  <c r="Y81" i="16"/>
  <c r="X81" i="16"/>
  <c r="W81" i="16"/>
  <c r="V81" i="16"/>
  <c r="U81" i="16"/>
  <c r="T81" i="16"/>
  <c r="S81" i="16"/>
  <c r="R81" i="16"/>
  <c r="Q81" i="16"/>
  <c r="P81" i="16"/>
  <c r="O81" i="16"/>
  <c r="N81" i="16"/>
  <c r="M81" i="16"/>
  <c r="L81" i="16"/>
  <c r="K81" i="16"/>
  <c r="J81" i="16"/>
  <c r="I81" i="16"/>
  <c r="H81" i="16"/>
  <c r="F81" i="16"/>
  <c r="G80" i="16"/>
  <c r="E80" i="16"/>
  <c r="D80" i="16"/>
  <c r="C80" i="16" s="1"/>
  <c r="G79" i="16"/>
  <c r="G81" i="16" s="1"/>
  <c r="E79" i="16"/>
  <c r="D79" i="16"/>
  <c r="AK77" i="16"/>
  <c r="AJ77" i="16"/>
  <c r="AI77" i="16"/>
  <c r="AH77" i="16"/>
  <c r="AG77" i="16"/>
  <c r="AF77" i="16"/>
  <c r="AE77" i="16"/>
  <c r="AD77" i="16"/>
  <c r="AC77" i="16"/>
  <c r="AB77" i="16"/>
  <c r="AA77" i="16"/>
  <c r="Z77" i="16"/>
  <c r="Y77" i="16"/>
  <c r="X77" i="16"/>
  <c r="W77" i="16"/>
  <c r="V77" i="16"/>
  <c r="U77" i="16"/>
  <c r="T77" i="16"/>
  <c r="S77" i="16"/>
  <c r="R77" i="16"/>
  <c r="Q77" i="16"/>
  <c r="P77" i="16"/>
  <c r="O77" i="16"/>
  <c r="N77" i="16"/>
  <c r="M77" i="16"/>
  <c r="L77" i="16"/>
  <c r="K77" i="16"/>
  <c r="J77" i="16"/>
  <c r="I77" i="16"/>
  <c r="H77" i="16"/>
  <c r="F77" i="16"/>
  <c r="G76" i="16"/>
  <c r="E76" i="16"/>
  <c r="D76" i="16"/>
  <c r="G75" i="16"/>
  <c r="E75" i="16"/>
  <c r="D75" i="16"/>
  <c r="G74" i="16"/>
  <c r="E74" i="16"/>
  <c r="D74" i="16"/>
  <c r="AK72" i="16"/>
  <c r="AJ72" i="16"/>
  <c r="AI72" i="16"/>
  <c r="AH72" i="16"/>
  <c r="AG72" i="16"/>
  <c r="AF72" i="16"/>
  <c r="AE72" i="16"/>
  <c r="AD72" i="16"/>
  <c r="AC72" i="16"/>
  <c r="AB72" i="16"/>
  <c r="AA72" i="16"/>
  <c r="Z72" i="16"/>
  <c r="Y72" i="16"/>
  <c r="X72" i="16"/>
  <c r="W72" i="16"/>
  <c r="V72" i="16"/>
  <c r="U72" i="16"/>
  <c r="T72" i="16"/>
  <c r="S72" i="16"/>
  <c r="R72" i="16"/>
  <c r="Q72" i="16"/>
  <c r="P72" i="16"/>
  <c r="O72" i="16"/>
  <c r="N72" i="16"/>
  <c r="M72" i="16"/>
  <c r="L72" i="16"/>
  <c r="K72" i="16"/>
  <c r="J72" i="16"/>
  <c r="I72" i="16"/>
  <c r="H72" i="16"/>
  <c r="F72" i="16"/>
  <c r="G71" i="16"/>
  <c r="E71" i="16"/>
  <c r="D71" i="16"/>
  <c r="G70" i="16"/>
  <c r="E70" i="16"/>
  <c r="D70" i="16"/>
  <c r="G69" i="16"/>
  <c r="E69" i="16"/>
  <c r="D69" i="16"/>
  <c r="G68" i="16"/>
  <c r="E68" i="16"/>
  <c r="D68" i="16"/>
  <c r="G67" i="16"/>
  <c r="E67" i="16"/>
  <c r="D67" i="16"/>
  <c r="G66" i="16"/>
  <c r="E66" i="16"/>
  <c r="D66" i="16"/>
  <c r="C66" i="16" s="1"/>
  <c r="G65" i="16"/>
  <c r="E65" i="16"/>
  <c r="D65" i="16"/>
  <c r="G64" i="16"/>
  <c r="E64" i="16"/>
  <c r="D64" i="16"/>
  <c r="G63" i="16"/>
  <c r="E63" i="16"/>
  <c r="D63" i="16"/>
  <c r="G62" i="16"/>
  <c r="E62" i="16"/>
  <c r="D62" i="16"/>
  <c r="C62" i="16" s="1"/>
  <c r="G61" i="16"/>
  <c r="E61" i="16"/>
  <c r="D61" i="16"/>
  <c r="C61" i="16" s="1"/>
  <c r="G60" i="16"/>
  <c r="E60" i="16"/>
  <c r="D60" i="16"/>
  <c r="G59" i="16"/>
  <c r="E59" i="16"/>
  <c r="D59" i="16"/>
  <c r="G58" i="16"/>
  <c r="E58" i="16"/>
  <c r="D58" i="16"/>
  <c r="C58" i="16" s="1"/>
  <c r="G57" i="16"/>
  <c r="E57" i="16"/>
  <c r="D57" i="16"/>
  <c r="C57" i="16" s="1"/>
  <c r="G56" i="16"/>
  <c r="G72" i="16" s="1"/>
  <c r="E56" i="16"/>
  <c r="D56" i="16"/>
  <c r="AK54" i="16"/>
  <c r="AJ54" i="16"/>
  <c r="AI54" i="16"/>
  <c r="AH54" i="16"/>
  <c r="AG54" i="16"/>
  <c r="AF54" i="16"/>
  <c r="AE54" i="16"/>
  <c r="AD54" i="16"/>
  <c r="AC54" i="16"/>
  <c r="AB54" i="16"/>
  <c r="AA54" i="16"/>
  <c r="Z54" i="16"/>
  <c r="Y54" i="16"/>
  <c r="X54" i="16"/>
  <c r="W54" i="16"/>
  <c r="V54" i="16"/>
  <c r="U54" i="16"/>
  <c r="T54" i="16"/>
  <c r="S54" i="16"/>
  <c r="R54" i="16"/>
  <c r="Q54" i="16"/>
  <c r="P54" i="16"/>
  <c r="O54" i="16"/>
  <c r="N54" i="16"/>
  <c r="M54" i="16"/>
  <c r="L54" i="16"/>
  <c r="K54" i="16"/>
  <c r="J54" i="16"/>
  <c r="I54" i="16"/>
  <c r="H54" i="16"/>
  <c r="F54" i="16"/>
  <c r="G53" i="16"/>
  <c r="E53" i="16"/>
  <c r="D53" i="16"/>
  <c r="G52" i="16"/>
  <c r="E52" i="16"/>
  <c r="D52" i="16"/>
  <c r="G51" i="16"/>
  <c r="E51" i="16"/>
  <c r="D51" i="16"/>
  <c r="G50" i="16"/>
  <c r="E50" i="16"/>
  <c r="D50" i="16"/>
  <c r="G49" i="16"/>
  <c r="E49" i="16"/>
  <c r="D49" i="16"/>
  <c r="G48" i="16"/>
  <c r="E48" i="16"/>
  <c r="D48" i="16"/>
  <c r="G47" i="16"/>
  <c r="E47" i="16"/>
  <c r="D47" i="16"/>
  <c r="G46" i="16"/>
  <c r="E46" i="16"/>
  <c r="D46" i="16"/>
  <c r="G45" i="16"/>
  <c r="E45" i="16"/>
  <c r="D45" i="16"/>
  <c r="G44" i="16"/>
  <c r="E44" i="16"/>
  <c r="D44" i="16"/>
  <c r="G43" i="16"/>
  <c r="E43" i="16"/>
  <c r="D43" i="16"/>
  <c r="G42" i="16"/>
  <c r="E42" i="16"/>
  <c r="D42" i="16"/>
  <c r="G41" i="16"/>
  <c r="E41" i="16"/>
  <c r="D41" i="16"/>
  <c r="G40" i="16"/>
  <c r="E40" i="16"/>
  <c r="D40" i="16"/>
  <c r="AK38" i="16"/>
  <c r="AJ38" i="16"/>
  <c r="AI38" i="16"/>
  <c r="AH38" i="16"/>
  <c r="AG38" i="16"/>
  <c r="AF38" i="16"/>
  <c r="AE38" i="16"/>
  <c r="AD38" i="16"/>
  <c r="AC38" i="16"/>
  <c r="AB38" i="16"/>
  <c r="AA38" i="16"/>
  <c r="Z38" i="16"/>
  <c r="Y38" i="16"/>
  <c r="X38" i="16"/>
  <c r="W38" i="16"/>
  <c r="V38" i="16"/>
  <c r="U38" i="16"/>
  <c r="T38" i="16"/>
  <c r="S38" i="16"/>
  <c r="R38" i="16"/>
  <c r="Q38" i="16"/>
  <c r="P38" i="16"/>
  <c r="O38" i="16"/>
  <c r="N38" i="16"/>
  <c r="M38" i="16"/>
  <c r="L38" i="16"/>
  <c r="K38" i="16"/>
  <c r="J38" i="16"/>
  <c r="I38" i="16"/>
  <c r="H38" i="16"/>
  <c r="F38" i="16"/>
  <c r="G37" i="16"/>
  <c r="E37" i="16"/>
  <c r="D37" i="16"/>
  <c r="G36" i="16"/>
  <c r="E36" i="16"/>
  <c r="D36" i="16"/>
  <c r="G35" i="16"/>
  <c r="E35" i="16"/>
  <c r="D35" i="16"/>
  <c r="C35" i="16" s="1"/>
  <c r="G34" i="16"/>
  <c r="E34" i="16"/>
  <c r="D34" i="16"/>
  <c r="G33" i="16"/>
  <c r="E33" i="16"/>
  <c r="D33" i="16"/>
  <c r="G32" i="16"/>
  <c r="E32" i="16"/>
  <c r="D32" i="16"/>
  <c r="G31" i="16"/>
  <c r="E31" i="16"/>
  <c r="D31" i="16"/>
  <c r="C31" i="16" s="1"/>
  <c r="G30" i="16"/>
  <c r="E30" i="16"/>
  <c r="D30" i="16"/>
  <c r="G29" i="16"/>
  <c r="E29" i="16"/>
  <c r="D29" i="16"/>
  <c r="G28" i="16"/>
  <c r="E28" i="16"/>
  <c r="D28" i="16"/>
  <c r="G27" i="16"/>
  <c r="E27" i="16"/>
  <c r="D27" i="16"/>
  <c r="C27" i="16" s="1"/>
  <c r="G26" i="16"/>
  <c r="E26" i="16"/>
  <c r="D26" i="16"/>
  <c r="G25" i="16"/>
  <c r="E25" i="16"/>
  <c r="D25" i="16"/>
  <c r="G24" i="16"/>
  <c r="E24" i="16"/>
  <c r="D24" i="16"/>
  <c r="G23" i="16"/>
  <c r="E23" i="16"/>
  <c r="D23" i="16"/>
  <c r="C23" i="16" s="1"/>
  <c r="G22" i="16"/>
  <c r="E22" i="16"/>
  <c r="D22" i="16"/>
  <c r="AK20" i="16"/>
  <c r="AJ20" i="16"/>
  <c r="AI20" i="16"/>
  <c r="AH20" i="16"/>
  <c r="AG20" i="16"/>
  <c r="AF20" i="16"/>
  <c r="AE20" i="16"/>
  <c r="AD20" i="16"/>
  <c r="AC20" i="16"/>
  <c r="AB20" i="16"/>
  <c r="AA20" i="16"/>
  <c r="W86" i="16" s="1"/>
  <c r="Z20" i="16"/>
  <c r="Y20" i="16"/>
  <c r="X20" i="16"/>
  <c r="W20" i="16"/>
  <c r="V20" i="16"/>
  <c r="U20" i="16"/>
  <c r="T20" i="16"/>
  <c r="S20" i="16"/>
  <c r="R20" i="16"/>
  <c r="Q20" i="16"/>
  <c r="P20" i="16"/>
  <c r="O20" i="16"/>
  <c r="N20" i="16"/>
  <c r="M20" i="16"/>
  <c r="L20" i="16"/>
  <c r="K20" i="16"/>
  <c r="J20" i="16"/>
  <c r="I20" i="16"/>
  <c r="H20" i="16"/>
  <c r="F20" i="16"/>
  <c r="G19" i="16"/>
  <c r="E19" i="16"/>
  <c r="D19" i="16"/>
  <c r="G18" i="16"/>
  <c r="E18" i="16"/>
  <c r="D18" i="16"/>
  <c r="C18" i="16" s="1"/>
  <c r="G17" i="16"/>
  <c r="E17" i="16"/>
  <c r="D17" i="16"/>
  <c r="G16" i="16"/>
  <c r="E16" i="16"/>
  <c r="D16" i="16"/>
  <c r="E15" i="16"/>
  <c r="D15" i="16"/>
  <c r="C15" i="16" s="1"/>
  <c r="G14" i="16"/>
  <c r="E14" i="16"/>
  <c r="D14" i="16"/>
  <c r="G13" i="16"/>
  <c r="E13" i="16"/>
  <c r="D13" i="16"/>
  <c r="G12" i="16"/>
  <c r="E12" i="16"/>
  <c r="D12" i="16"/>
  <c r="G11" i="16"/>
  <c r="E11" i="16"/>
  <c r="D11" i="16"/>
  <c r="C11" i="16" s="1"/>
  <c r="G10" i="16"/>
  <c r="E10" i="16"/>
  <c r="D10" i="16"/>
  <c r="C41" i="16" l="1"/>
  <c r="C45" i="16"/>
  <c r="C49" i="16"/>
  <c r="C53" i="16"/>
  <c r="C19" i="16"/>
  <c r="C22" i="16"/>
  <c r="C26" i="16"/>
  <c r="C30" i="16"/>
  <c r="C46" i="16"/>
  <c r="C50" i="16"/>
  <c r="C70" i="16"/>
  <c r="C75" i="16"/>
  <c r="C13" i="17"/>
  <c r="C19" i="17"/>
  <c r="C23" i="17"/>
  <c r="C27" i="17"/>
  <c r="C31" i="17"/>
  <c r="C35" i="17"/>
  <c r="C40" i="17"/>
  <c r="C59" i="17"/>
  <c r="C74" i="18"/>
  <c r="D54" i="16"/>
  <c r="E77" i="16"/>
  <c r="E81" i="16"/>
  <c r="D77" i="16"/>
  <c r="G77" i="16"/>
  <c r="C76" i="16"/>
  <c r="C42" i="16"/>
  <c r="H90" i="16"/>
  <c r="G54" i="16"/>
  <c r="C14" i="16"/>
  <c r="C17" i="16"/>
  <c r="C16" i="16"/>
  <c r="M83" i="16"/>
  <c r="C34" i="16"/>
  <c r="M86" i="16"/>
  <c r="AG83" i="16"/>
  <c r="AG86" i="16"/>
  <c r="C80" i="17"/>
  <c r="D77" i="17"/>
  <c r="M86" i="17"/>
  <c r="AG86" i="17"/>
  <c r="C63" i="17"/>
  <c r="C56" i="17"/>
  <c r="C60" i="17"/>
  <c r="G54" i="17"/>
  <c r="C54" i="17"/>
  <c r="C22" i="17"/>
  <c r="C26" i="17"/>
  <c r="C30" i="17"/>
  <c r="C34" i="17"/>
  <c r="C37" i="17"/>
  <c r="C11" i="17"/>
  <c r="C15" i="17"/>
  <c r="M83" i="17"/>
  <c r="AG83" i="17"/>
  <c r="AB80" i="18"/>
  <c r="R80" i="18"/>
  <c r="E20" i="16"/>
  <c r="D82" i="16"/>
  <c r="R83" i="16"/>
  <c r="C40" i="16"/>
  <c r="C44" i="16"/>
  <c r="C48" i="16"/>
  <c r="C52" i="16"/>
  <c r="C65" i="16"/>
  <c r="C69" i="16"/>
  <c r="R86" i="16"/>
  <c r="C74" i="16"/>
  <c r="C77" i="16" s="1"/>
  <c r="C79" i="16"/>
  <c r="C81" i="16" s="1"/>
  <c r="D82" i="17"/>
  <c r="C18" i="17"/>
  <c r="R83" i="17"/>
  <c r="R86" i="17"/>
  <c r="E72" i="17"/>
  <c r="H86" i="17"/>
  <c r="AB86" i="17"/>
  <c r="G77" i="17"/>
  <c r="G81" i="17"/>
  <c r="C13" i="16"/>
  <c r="W83" i="16"/>
  <c r="R84" i="16" s="1"/>
  <c r="E38" i="16"/>
  <c r="C25" i="16"/>
  <c r="C29" i="16"/>
  <c r="C33" i="16"/>
  <c r="C37" i="16"/>
  <c r="C43" i="16"/>
  <c r="C47" i="16"/>
  <c r="C51" i="16"/>
  <c r="D72" i="16"/>
  <c r="C60" i="16"/>
  <c r="C64" i="16"/>
  <c r="C68" i="16"/>
  <c r="E82" i="17"/>
  <c r="E20" i="17"/>
  <c r="W83" i="17"/>
  <c r="W86" i="17"/>
  <c r="E38" i="17"/>
  <c r="C25" i="17"/>
  <c r="C29" i="17"/>
  <c r="C33" i="17"/>
  <c r="G72" i="17"/>
  <c r="C58" i="17"/>
  <c r="C62" i="17"/>
  <c r="C66" i="17"/>
  <c r="C70" i="17"/>
  <c r="C76" i="17"/>
  <c r="G82" i="16"/>
  <c r="C12" i="16"/>
  <c r="H83" i="16"/>
  <c r="H84" i="16" s="1"/>
  <c r="H86" i="16"/>
  <c r="AB83" i="16"/>
  <c r="AB86" i="16"/>
  <c r="G38" i="16"/>
  <c r="C24" i="16"/>
  <c r="C28" i="16"/>
  <c r="C32" i="16"/>
  <c r="C38" i="16" s="1"/>
  <c r="C36" i="16"/>
  <c r="E72" i="16"/>
  <c r="C59" i="16"/>
  <c r="C63" i="16"/>
  <c r="C67" i="16"/>
  <c r="C71" i="16"/>
  <c r="G20" i="17"/>
  <c r="C12" i="17"/>
  <c r="C16" i="17"/>
  <c r="H83" i="17"/>
  <c r="H84" i="17" s="1"/>
  <c r="AB83" i="17"/>
  <c r="AB84" i="17" s="1"/>
  <c r="G38" i="17"/>
  <c r="C24" i="17"/>
  <c r="C28" i="17"/>
  <c r="C32" i="17"/>
  <c r="C36" i="17"/>
  <c r="C57" i="17"/>
  <c r="C61" i="17"/>
  <c r="C65" i="17"/>
  <c r="C69" i="17"/>
  <c r="C75" i="17"/>
  <c r="C79" i="17"/>
  <c r="C81" i="17" s="1"/>
  <c r="C51" i="18"/>
  <c r="E83" i="18"/>
  <c r="C35" i="18"/>
  <c r="G83" i="18"/>
  <c r="C69" i="18"/>
  <c r="D83" i="18"/>
  <c r="C78" i="18"/>
  <c r="C18" i="18"/>
  <c r="E87" i="17"/>
  <c r="G82" i="17"/>
  <c r="C17" i="17"/>
  <c r="D38" i="17"/>
  <c r="C74" i="17"/>
  <c r="C77" i="17" s="1"/>
  <c r="D81" i="17"/>
  <c r="D72" i="17"/>
  <c r="C10" i="17"/>
  <c r="D20" i="17"/>
  <c r="E82" i="16"/>
  <c r="C10" i="16"/>
  <c r="D20" i="16"/>
  <c r="C56" i="16"/>
  <c r="G20" i="16"/>
  <c r="D38" i="16"/>
  <c r="E54" i="16"/>
  <c r="D81" i="16"/>
  <c r="G87" i="16" l="1"/>
  <c r="C54" i="16"/>
  <c r="E87" i="16"/>
  <c r="AB84" i="16"/>
  <c r="C72" i="17"/>
  <c r="G87" i="17"/>
  <c r="C38" i="17"/>
  <c r="R84" i="17"/>
  <c r="C72" i="16"/>
  <c r="C83" i="18"/>
  <c r="C82" i="17"/>
  <c r="C20" i="17"/>
  <c r="D87" i="17"/>
  <c r="D87" i="16"/>
  <c r="C20" i="16"/>
  <c r="C82" i="16"/>
  <c r="I81" i="12"/>
  <c r="J81" i="12"/>
  <c r="K81" i="12"/>
  <c r="L81" i="12"/>
  <c r="M81" i="12"/>
  <c r="N81" i="12"/>
  <c r="O81" i="12"/>
  <c r="P81" i="12"/>
  <c r="Q81" i="12"/>
  <c r="R81" i="12"/>
  <c r="S81" i="12"/>
  <c r="T81" i="12"/>
  <c r="U81" i="12"/>
  <c r="V81" i="12"/>
  <c r="W81" i="12"/>
  <c r="X81" i="12"/>
  <c r="Y81" i="12"/>
  <c r="Z81" i="12"/>
  <c r="AA81" i="12"/>
  <c r="AB81" i="12"/>
  <c r="AC81" i="12"/>
  <c r="AD81" i="12"/>
  <c r="AE81" i="12"/>
  <c r="AF81" i="12"/>
  <c r="AG81" i="12"/>
  <c r="AH81" i="12"/>
  <c r="AI81" i="12"/>
  <c r="AJ81" i="12"/>
  <c r="AK81" i="12"/>
  <c r="I77" i="12"/>
  <c r="J77" i="12"/>
  <c r="K77" i="12"/>
  <c r="L77" i="12"/>
  <c r="M77" i="12"/>
  <c r="N77" i="12"/>
  <c r="O77" i="12"/>
  <c r="P77" i="12"/>
  <c r="Q77" i="12"/>
  <c r="R77" i="12"/>
  <c r="S77" i="12"/>
  <c r="T77" i="12"/>
  <c r="U77" i="12"/>
  <c r="V77" i="12"/>
  <c r="W77" i="12"/>
  <c r="X77" i="12"/>
  <c r="Y77" i="12"/>
  <c r="Z77" i="12"/>
  <c r="AA77" i="12"/>
  <c r="AB77" i="12"/>
  <c r="AC77" i="12"/>
  <c r="AD77" i="12"/>
  <c r="AE77" i="12"/>
  <c r="AF77" i="12"/>
  <c r="AG77" i="12"/>
  <c r="AH77" i="12"/>
  <c r="AI77" i="12"/>
  <c r="AJ77" i="12"/>
  <c r="AK77" i="12"/>
  <c r="I38" i="12"/>
  <c r="J38" i="12"/>
  <c r="K38" i="12"/>
  <c r="L38" i="12"/>
  <c r="M38" i="12"/>
  <c r="N38" i="12"/>
  <c r="O38" i="12"/>
  <c r="P38" i="12"/>
  <c r="Q38" i="12"/>
  <c r="R38" i="12"/>
  <c r="S38" i="12"/>
  <c r="T38" i="12"/>
  <c r="U38" i="12"/>
  <c r="V38" i="12"/>
  <c r="W38" i="12"/>
  <c r="X38" i="12"/>
  <c r="Y38" i="12"/>
  <c r="Z38" i="12"/>
  <c r="AA38" i="12"/>
  <c r="AB38" i="12"/>
  <c r="AC38" i="12"/>
  <c r="AD38" i="12"/>
  <c r="AE38" i="12"/>
  <c r="AF38" i="12"/>
  <c r="AG38" i="12"/>
  <c r="AH38" i="12"/>
  <c r="AI38" i="12"/>
  <c r="AJ38" i="12"/>
  <c r="AK38" i="12"/>
  <c r="AH81" i="13"/>
  <c r="AC81" i="13"/>
  <c r="X81" i="13"/>
  <c r="S81" i="13"/>
  <c r="N81" i="13"/>
  <c r="I81" i="13"/>
  <c r="AH77" i="13"/>
  <c r="AC77" i="13"/>
  <c r="X77" i="13"/>
  <c r="S77" i="13"/>
  <c r="N77" i="13"/>
  <c r="I77" i="13"/>
  <c r="AH38" i="13"/>
  <c r="AC38" i="13"/>
  <c r="X38" i="13"/>
  <c r="S38" i="13"/>
  <c r="N38" i="13"/>
  <c r="I38" i="13"/>
  <c r="AH20" i="13"/>
  <c r="AC20" i="13"/>
  <c r="X20" i="13"/>
  <c r="S20" i="13"/>
  <c r="N20" i="13"/>
  <c r="I20" i="13"/>
  <c r="C87" i="16" l="1"/>
  <c r="C87" i="17"/>
  <c r="F82" i="12"/>
  <c r="AK82" i="13"/>
  <c r="AJ82" i="13"/>
  <c r="AI82" i="13"/>
  <c r="AH82" i="13"/>
  <c r="AG82" i="13"/>
  <c r="AF82" i="13"/>
  <c r="AE82" i="13"/>
  <c r="AD82" i="13"/>
  <c r="AC82" i="13"/>
  <c r="AB82" i="13"/>
  <c r="AA82" i="13"/>
  <c r="Z82" i="13"/>
  <c r="Y82" i="13"/>
  <c r="X82" i="13"/>
  <c r="W82" i="13"/>
  <c r="V82" i="13"/>
  <c r="U82" i="13"/>
  <c r="T82" i="13"/>
  <c r="S82" i="13"/>
  <c r="R82" i="13"/>
  <c r="Q82" i="13"/>
  <c r="P82" i="13"/>
  <c r="O82" i="13"/>
  <c r="N82" i="13"/>
  <c r="M82" i="13"/>
  <c r="L82" i="13"/>
  <c r="K82" i="13"/>
  <c r="J82" i="13"/>
  <c r="I82" i="13"/>
  <c r="H82" i="13"/>
  <c r="F82" i="13"/>
  <c r="AK81" i="13"/>
  <c r="AJ81" i="13"/>
  <c r="AI81" i="13"/>
  <c r="AG81" i="13"/>
  <c r="AF81" i="13"/>
  <c r="AE81" i="13"/>
  <c r="AD81" i="13"/>
  <c r="AB81" i="13"/>
  <c r="AA81" i="13"/>
  <c r="Z81" i="13"/>
  <c r="Y81" i="13"/>
  <c r="W81" i="13"/>
  <c r="V81" i="13"/>
  <c r="U81" i="13"/>
  <c r="T81" i="13"/>
  <c r="R81" i="13"/>
  <c r="Q81" i="13"/>
  <c r="P81" i="13"/>
  <c r="O81" i="13"/>
  <c r="M81" i="13"/>
  <c r="L81" i="13"/>
  <c r="K81" i="13"/>
  <c r="J81" i="13"/>
  <c r="H81" i="13"/>
  <c r="F81" i="13"/>
  <c r="G80" i="13"/>
  <c r="E80" i="13"/>
  <c r="D80" i="13"/>
  <c r="C80" i="13"/>
  <c r="G79" i="13"/>
  <c r="G81" i="13" s="1"/>
  <c r="E79" i="13"/>
  <c r="E81" i="13" s="1"/>
  <c r="D79" i="13"/>
  <c r="D81" i="13" s="1"/>
  <c r="C79" i="13"/>
  <c r="C81" i="13" s="1"/>
  <c r="AK77" i="13"/>
  <c r="AJ77" i="13"/>
  <c r="AI77" i="13"/>
  <c r="AG77" i="13"/>
  <c r="AF77" i="13"/>
  <c r="AE77" i="13"/>
  <c r="AD77" i="13"/>
  <c r="AB77" i="13"/>
  <c r="AA77" i="13"/>
  <c r="Z77" i="13"/>
  <c r="Y77" i="13"/>
  <c r="W77" i="13"/>
  <c r="V77" i="13"/>
  <c r="U77" i="13"/>
  <c r="T77" i="13"/>
  <c r="R77" i="13"/>
  <c r="Q77" i="13"/>
  <c r="P77" i="13"/>
  <c r="O77" i="13"/>
  <c r="M77" i="13"/>
  <c r="L77" i="13"/>
  <c r="K77" i="13"/>
  <c r="J77" i="13"/>
  <c r="H77" i="13"/>
  <c r="F77" i="13"/>
  <c r="G76" i="13"/>
  <c r="E76" i="13"/>
  <c r="D76" i="13"/>
  <c r="G75" i="13"/>
  <c r="E75" i="13"/>
  <c r="D75" i="13"/>
  <c r="G74" i="13"/>
  <c r="G77" i="13" s="1"/>
  <c r="E74" i="13"/>
  <c r="D74" i="13"/>
  <c r="D77" i="13" s="1"/>
  <c r="AK72" i="13"/>
  <c r="AJ72" i="13"/>
  <c r="AI72" i="13"/>
  <c r="AH72" i="13"/>
  <c r="AG72" i="13"/>
  <c r="AF72" i="13"/>
  <c r="AE72" i="13"/>
  <c r="AD72" i="13"/>
  <c r="AC72" i="13"/>
  <c r="AB72" i="13"/>
  <c r="AA72" i="13"/>
  <c r="Z72" i="13"/>
  <c r="Y72" i="13"/>
  <c r="X72" i="13"/>
  <c r="W72" i="13"/>
  <c r="V72" i="13"/>
  <c r="U72" i="13"/>
  <c r="T72" i="13"/>
  <c r="S72" i="13"/>
  <c r="R72" i="13"/>
  <c r="Q72" i="13"/>
  <c r="P72" i="13"/>
  <c r="O72" i="13"/>
  <c r="N72" i="13"/>
  <c r="M72" i="13"/>
  <c r="L72" i="13"/>
  <c r="K72" i="13"/>
  <c r="J72" i="13"/>
  <c r="I72" i="13"/>
  <c r="H72" i="13"/>
  <c r="F72" i="13"/>
  <c r="G71" i="13"/>
  <c r="E71" i="13"/>
  <c r="D71" i="13"/>
  <c r="C71" i="13" s="1"/>
  <c r="G70" i="13"/>
  <c r="E70" i="13"/>
  <c r="D70" i="13"/>
  <c r="G69" i="13"/>
  <c r="E69" i="13"/>
  <c r="D69" i="13"/>
  <c r="C69" i="13" s="1"/>
  <c r="G68" i="13"/>
  <c r="E68" i="13"/>
  <c r="D68" i="13"/>
  <c r="G67" i="13"/>
  <c r="E67" i="13"/>
  <c r="D67" i="13"/>
  <c r="G66" i="13"/>
  <c r="E66" i="13"/>
  <c r="D66" i="13"/>
  <c r="C66" i="13"/>
  <c r="G65" i="13"/>
  <c r="E65" i="13"/>
  <c r="D65" i="13"/>
  <c r="C65" i="13"/>
  <c r="G64" i="13"/>
  <c r="E64" i="13"/>
  <c r="D64" i="13"/>
  <c r="C64" i="13"/>
  <c r="G63" i="13"/>
  <c r="E63" i="13"/>
  <c r="D63" i="13"/>
  <c r="C63" i="13"/>
  <c r="G62" i="13"/>
  <c r="E62" i="13"/>
  <c r="D62" i="13"/>
  <c r="G61" i="13"/>
  <c r="E61" i="13"/>
  <c r="D61" i="13"/>
  <c r="C61" i="13" s="1"/>
  <c r="G60" i="13"/>
  <c r="E60" i="13"/>
  <c r="D60" i="13"/>
  <c r="C60" i="13" s="1"/>
  <c r="G59" i="13"/>
  <c r="E59" i="13"/>
  <c r="D59" i="13"/>
  <c r="C59" i="13" s="1"/>
  <c r="G58" i="13"/>
  <c r="E58" i="13"/>
  <c r="D58" i="13"/>
  <c r="C58" i="13" s="1"/>
  <c r="G57" i="13"/>
  <c r="E57" i="13"/>
  <c r="D57" i="13"/>
  <c r="C57" i="13" s="1"/>
  <c r="G56" i="13"/>
  <c r="E56" i="13"/>
  <c r="D56" i="13"/>
  <c r="C56" i="13" s="1"/>
  <c r="AK54" i="13"/>
  <c r="AJ54" i="13"/>
  <c r="AI54" i="13"/>
  <c r="AH54" i="13"/>
  <c r="AG54" i="13"/>
  <c r="AF54" i="13"/>
  <c r="AE54" i="13"/>
  <c r="AD54" i="13"/>
  <c r="AC54" i="13"/>
  <c r="AB54" i="13"/>
  <c r="AA54" i="13"/>
  <c r="Z54" i="13"/>
  <c r="Y54" i="13"/>
  <c r="X54" i="13"/>
  <c r="W54" i="13"/>
  <c r="V54" i="13"/>
  <c r="U54" i="13"/>
  <c r="T54" i="13"/>
  <c r="S54" i="13"/>
  <c r="R54" i="13"/>
  <c r="Q54" i="13"/>
  <c r="P54" i="13"/>
  <c r="O54" i="13"/>
  <c r="N54" i="13"/>
  <c r="M54" i="13"/>
  <c r="L54" i="13"/>
  <c r="K54" i="13"/>
  <c r="J54" i="13"/>
  <c r="I54" i="13"/>
  <c r="H54" i="13"/>
  <c r="F54" i="13"/>
  <c r="G53" i="13"/>
  <c r="E53" i="13"/>
  <c r="D53" i="13"/>
  <c r="G52" i="13"/>
  <c r="E52" i="13"/>
  <c r="D52" i="13"/>
  <c r="C52" i="13" s="1"/>
  <c r="G51" i="13"/>
  <c r="E51" i="13"/>
  <c r="D51" i="13"/>
  <c r="G50" i="13"/>
  <c r="E50" i="13"/>
  <c r="D50" i="13"/>
  <c r="C50" i="13" s="1"/>
  <c r="G49" i="13"/>
  <c r="E49" i="13"/>
  <c r="D49" i="13"/>
  <c r="G48" i="13"/>
  <c r="E48" i="13"/>
  <c r="D48" i="13"/>
  <c r="C48" i="13" s="1"/>
  <c r="G47" i="13"/>
  <c r="E47" i="13"/>
  <c r="D47" i="13"/>
  <c r="G46" i="13"/>
  <c r="E46" i="13"/>
  <c r="D46" i="13"/>
  <c r="G45" i="13"/>
  <c r="E45" i="13"/>
  <c r="D45" i="13"/>
  <c r="G44" i="13"/>
  <c r="E44" i="13"/>
  <c r="D44" i="13"/>
  <c r="C44" i="13" s="1"/>
  <c r="G43" i="13"/>
  <c r="E43" i="13"/>
  <c r="D43" i="13"/>
  <c r="G42" i="13"/>
  <c r="E42" i="13"/>
  <c r="D42" i="13"/>
  <c r="C42" i="13" s="1"/>
  <c r="G41" i="13"/>
  <c r="E41" i="13"/>
  <c r="D41" i="13"/>
  <c r="G40" i="13"/>
  <c r="E40" i="13"/>
  <c r="D40" i="13"/>
  <c r="AK38" i="13"/>
  <c r="AJ38" i="13"/>
  <c r="AI38" i="13"/>
  <c r="AG38" i="13"/>
  <c r="AF38" i="13"/>
  <c r="AE38" i="13"/>
  <c r="AD38" i="13"/>
  <c r="AB38" i="13"/>
  <c r="AA38" i="13"/>
  <c r="Z38" i="13"/>
  <c r="Y38" i="13"/>
  <c r="W38" i="13"/>
  <c r="V38" i="13"/>
  <c r="U38" i="13"/>
  <c r="T38" i="13"/>
  <c r="R38" i="13"/>
  <c r="Q38" i="13"/>
  <c r="P38" i="13"/>
  <c r="O38" i="13"/>
  <c r="M38" i="13"/>
  <c r="L38" i="13"/>
  <c r="K38" i="13"/>
  <c r="J38" i="13"/>
  <c r="H38" i="13"/>
  <c r="F38" i="13"/>
  <c r="G37" i="13"/>
  <c r="E37" i="13"/>
  <c r="D37" i="13"/>
  <c r="C37" i="13" s="1"/>
  <c r="G36" i="13"/>
  <c r="E36" i="13"/>
  <c r="D36" i="13"/>
  <c r="G35" i="13"/>
  <c r="E35" i="13"/>
  <c r="D35" i="13"/>
  <c r="C35" i="13" s="1"/>
  <c r="G34" i="13"/>
  <c r="E34" i="13"/>
  <c r="D34" i="13"/>
  <c r="G33" i="13"/>
  <c r="E33" i="13"/>
  <c r="D33" i="13"/>
  <c r="C33" i="13" s="1"/>
  <c r="G32" i="13"/>
  <c r="E32" i="13"/>
  <c r="D32" i="13"/>
  <c r="G31" i="13"/>
  <c r="E31" i="13"/>
  <c r="D31" i="13"/>
  <c r="C31" i="13" s="1"/>
  <c r="G30" i="13"/>
  <c r="E30" i="13"/>
  <c r="D30" i="13"/>
  <c r="G29" i="13"/>
  <c r="E29" i="13"/>
  <c r="D29" i="13"/>
  <c r="C29" i="13" s="1"/>
  <c r="G28" i="13"/>
  <c r="E28" i="13"/>
  <c r="D28" i="13"/>
  <c r="G27" i="13"/>
  <c r="E27" i="13"/>
  <c r="D27" i="13"/>
  <c r="C27" i="13" s="1"/>
  <c r="G26" i="13"/>
  <c r="E26" i="13"/>
  <c r="D26" i="13"/>
  <c r="G25" i="13"/>
  <c r="E25" i="13"/>
  <c r="D25" i="13"/>
  <c r="C25" i="13" s="1"/>
  <c r="G24" i="13"/>
  <c r="E24" i="13"/>
  <c r="D24" i="13"/>
  <c r="C24" i="13"/>
  <c r="G23" i="13"/>
  <c r="E23" i="13"/>
  <c r="D23" i="13"/>
  <c r="C23" i="13"/>
  <c r="G22" i="13"/>
  <c r="E22" i="13"/>
  <c r="E38" i="13" s="1"/>
  <c r="D22" i="13"/>
  <c r="AK20" i="13"/>
  <c r="AJ20" i="13"/>
  <c r="AI20" i="13"/>
  <c r="AG20" i="13"/>
  <c r="AF20" i="13"/>
  <c r="AE20" i="13"/>
  <c r="AD20" i="13"/>
  <c r="AB20" i="13"/>
  <c r="AA20" i="13"/>
  <c r="W86" i="13" s="1"/>
  <c r="Z20" i="13"/>
  <c r="Y20" i="13"/>
  <c r="W20" i="13"/>
  <c r="V20" i="13"/>
  <c r="R86" i="13" s="1"/>
  <c r="U20" i="13"/>
  <c r="T20" i="13"/>
  <c r="R20" i="13"/>
  <c r="Q20" i="13"/>
  <c r="M86" i="13" s="1"/>
  <c r="P20" i="13"/>
  <c r="O20" i="13"/>
  <c r="M20" i="13"/>
  <c r="L20" i="13"/>
  <c r="H86" i="13" s="1"/>
  <c r="K20" i="13"/>
  <c r="J20" i="13"/>
  <c r="H20" i="13"/>
  <c r="F20" i="13"/>
  <c r="G19" i="13"/>
  <c r="E19" i="13"/>
  <c r="D19" i="13"/>
  <c r="C19" i="13"/>
  <c r="G18" i="13"/>
  <c r="E18" i="13"/>
  <c r="D18" i="13"/>
  <c r="C18" i="13"/>
  <c r="G17" i="13"/>
  <c r="E17" i="13"/>
  <c r="D17" i="13"/>
  <c r="C17" i="13"/>
  <c r="G16" i="13"/>
  <c r="E16" i="13"/>
  <c r="D16" i="13"/>
  <c r="C16" i="13"/>
  <c r="E15" i="13"/>
  <c r="D15" i="13"/>
  <c r="C15" i="13" s="1"/>
  <c r="G14" i="13"/>
  <c r="E14" i="13"/>
  <c r="D14" i="13"/>
  <c r="C14" i="13" s="1"/>
  <c r="G13" i="13"/>
  <c r="E13" i="13"/>
  <c r="D13" i="13"/>
  <c r="C13" i="13" s="1"/>
  <c r="G12" i="13"/>
  <c r="E12" i="13"/>
  <c r="D12" i="13"/>
  <c r="C12" i="13" s="1"/>
  <c r="G11" i="13"/>
  <c r="E11" i="13"/>
  <c r="D11" i="13"/>
  <c r="C11" i="13" s="1"/>
  <c r="G10" i="13"/>
  <c r="E10" i="13"/>
  <c r="D10" i="13"/>
  <c r="C10" i="13" s="1"/>
  <c r="AK82" i="12"/>
  <c r="AJ82" i="12"/>
  <c r="AI82" i="12"/>
  <c r="AH82" i="12"/>
  <c r="AG82" i="12"/>
  <c r="AF82" i="12"/>
  <c r="AE82" i="12"/>
  <c r="AD82" i="12"/>
  <c r="AC82" i="12"/>
  <c r="AB82" i="12"/>
  <c r="AA82" i="12"/>
  <c r="Z82" i="12"/>
  <c r="Y82" i="12"/>
  <c r="X82" i="12"/>
  <c r="W82" i="12"/>
  <c r="V82" i="12"/>
  <c r="U82" i="12"/>
  <c r="T82" i="12"/>
  <c r="S82" i="12"/>
  <c r="R82" i="12"/>
  <c r="Q82" i="12"/>
  <c r="P82" i="12"/>
  <c r="O82" i="12"/>
  <c r="N82" i="12"/>
  <c r="M82" i="12"/>
  <c r="L82" i="12"/>
  <c r="K82" i="12"/>
  <c r="J82" i="12"/>
  <c r="I82" i="12"/>
  <c r="H82" i="12"/>
  <c r="H81" i="12"/>
  <c r="F81" i="12"/>
  <c r="G80" i="12"/>
  <c r="E80" i="12"/>
  <c r="D80" i="12"/>
  <c r="G79" i="12"/>
  <c r="G81" i="12" s="1"/>
  <c r="E79" i="12"/>
  <c r="D79" i="12"/>
  <c r="D81" i="12" s="1"/>
  <c r="H77" i="12"/>
  <c r="F77" i="12"/>
  <c r="G76" i="12"/>
  <c r="E76" i="12"/>
  <c r="C76" i="12" s="1"/>
  <c r="D76" i="12"/>
  <c r="G75" i="12"/>
  <c r="E75" i="12"/>
  <c r="D75" i="12"/>
  <c r="G74" i="12"/>
  <c r="E74" i="12"/>
  <c r="E77" i="12" s="1"/>
  <c r="D74" i="12"/>
  <c r="AK72" i="12"/>
  <c r="AJ72" i="12"/>
  <c r="AI72" i="12"/>
  <c r="AH72" i="12"/>
  <c r="AG72" i="12"/>
  <c r="AF72" i="12"/>
  <c r="AE72" i="12"/>
  <c r="AD72" i="12"/>
  <c r="AC72" i="12"/>
  <c r="AB72" i="12"/>
  <c r="AA72" i="12"/>
  <c r="Z72" i="12"/>
  <c r="Y72" i="12"/>
  <c r="X72" i="12"/>
  <c r="W72" i="12"/>
  <c r="V72" i="12"/>
  <c r="U72" i="12"/>
  <c r="T72" i="12"/>
  <c r="S72" i="12"/>
  <c r="R72" i="12"/>
  <c r="Q72" i="12"/>
  <c r="P72" i="12"/>
  <c r="O72" i="12"/>
  <c r="N72" i="12"/>
  <c r="M72" i="12"/>
  <c r="L72" i="12"/>
  <c r="K72" i="12"/>
  <c r="J72" i="12"/>
  <c r="I72" i="12"/>
  <c r="H72" i="12"/>
  <c r="F72" i="12"/>
  <c r="G71" i="12"/>
  <c r="E71" i="12"/>
  <c r="D71" i="12"/>
  <c r="G70" i="12"/>
  <c r="E70" i="12"/>
  <c r="D70" i="12"/>
  <c r="C70" i="12" s="1"/>
  <c r="G69" i="12"/>
  <c r="E69" i="12"/>
  <c r="D69" i="12"/>
  <c r="G68" i="12"/>
  <c r="E68" i="12"/>
  <c r="D68" i="12"/>
  <c r="G67" i="12"/>
  <c r="E67" i="12"/>
  <c r="D67" i="12"/>
  <c r="G66" i="12"/>
  <c r="E66" i="12"/>
  <c r="D66" i="12"/>
  <c r="C66" i="12" s="1"/>
  <c r="G65" i="12"/>
  <c r="E65" i="12"/>
  <c r="D65" i="12"/>
  <c r="C65" i="12" s="1"/>
  <c r="G64" i="12"/>
  <c r="E64" i="12"/>
  <c r="D64" i="12"/>
  <c r="C64" i="12"/>
  <c r="G63" i="12"/>
  <c r="E63" i="12"/>
  <c r="D63" i="12"/>
  <c r="G62" i="12"/>
  <c r="E62" i="12"/>
  <c r="D62" i="12"/>
  <c r="G61" i="12"/>
  <c r="E61" i="12"/>
  <c r="D61" i="12"/>
  <c r="G60" i="12"/>
  <c r="E60" i="12"/>
  <c r="D60" i="12"/>
  <c r="C60" i="12" s="1"/>
  <c r="G59" i="12"/>
  <c r="E59" i="12"/>
  <c r="D59" i="12"/>
  <c r="G58" i="12"/>
  <c r="E58" i="12"/>
  <c r="D58" i="12"/>
  <c r="G57" i="12"/>
  <c r="E57" i="12"/>
  <c r="D57" i="12"/>
  <c r="G56" i="12"/>
  <c r="E56" i="12"/>
  <c r="D56" i="12"/>
  <c r="AK54" i="12"/>
  <c r="AJ54" i="12"/>
  <c r="AI54" i="12"/>
  <c r="AH54" i="12"/>
  <c r="AG54" i="12"/>
  <c r="AF54" i="12"/>
  <c r="AE54" i="12"/>
  <c r="AD54" i="12"/>
  <c r="AC54" i="12"/>
  <c r="AB54" i="12"/>
  <c r="AA54" i="12"/>
  <c r="Z54" i="12"/>
  <c r="Y54" i="12"/>
  <c r="X54" i="12"/>
  <c r="W54" i="12"/>
  <c r="V54" i="12"/>
  <c r="U54" i="12"/>
  <c r="T54" i="12"/>
  <c r="S54" i="12"/>
  <c r="R54" i="12"/>
  <c r="Q54" i="12"/>
  <c r="P54" i="12"/>
  <c r="O54" i="12"/>
  <c r="N54" i="12"/>
  <c r="M54" i="12"/>
  <c r="L54" i="12"/>
  <c r="K54" i="12"/>
  <c r="J54" i="12"/>
  <c r="I54" i="12"/>
  <c r="H54" i="12"/>
  <c r="F54" i="12"/>
  <c r="G53" i="12"/>
  <c r="E53" i="12"/>
  <c r="D53" i="12"/>
  <c r="G52" i="12"/>
  <c r="E52" i="12"/>
  <c r="D52" i="12"/>
  <c r="G51" i="12"/>
  <c r="E51" i="12"/>
  <c r="D51" i="12"/>
  <c r="C51" i="12" s="1"/>
  <c r="G50" i="12"/>
  <c r="E50" i="12"/>
  <c r="D50" i="12"/>
  <c r="G49" i="12"/>
  <c r="E49" i="12"/>
  <c r="D49" i="12"/>
  <c r="G48" i="12"/>
  <c r="E48" i="12"/>
  <c r="D48" i="12"/>
  <c r="G47" i="12"/>
  <c r="E47" i="12"/>
  <c r="D47" i="12"/>
  <c r="C47" i="12" s="1"/>
  <c r="G46" i="12"/>
  <c r="E46" i="12"/>
  <c r="D46" i="12"/>
  <c r="G45" i="12"/>
  <c r="E45" i="12"/>
  <c r="D45" i="12"/>
  <c r="G44" i="12"/>
  <c r="E44" i="12"/>
  <c r="D44" i="12"/>
  <c r="G43" i="12"/>
  <c r="E43" i="12"/>
  <c r="D43" i="12"/>
  <c r="C43" i="12" s="1"/>
  <c r="G42" i="12"/>
  <c r="E42" i="12"/>
  <c r="D42" i="12"/>
  <c r="G41" i="12"/>
  <c r="E41" i="12"/>
  <c r="D41" i="12"/>
  <c r="G40" i="12"/>
  <c r="E40" i="12"/>
  <c r="D40" i="12"/>
  <c r="H38" i="12"/>
  <c r="F38" i="12"/>
  <c r="G37" i="12"/>
  <c r="E37" i="12"/>
  <c r="D37" i="12"/>
  <c r="G36" i="12"/>
  <c r="E36" i="12"/>
  <c r="D36" i="12"/>
  <c r="G35" i="12"/>
  <c r="E35" i="12"/>
  <c r="D35" i="12"/>
  <c r="C35" i="12" s="1"/>
  <c r="G34" i="12"/>
  <c r="E34" i="12"/>
  <c r="D34" i="12"/>
  <c r="G33" i="12"/>
  <c r="E33" i="12"/>
  <c r="D33" i="12"/>
  <c r="C33" i="12" s="1"/>
  <c r="G32" i="12"/>
  <c r="E32" i="12"/>
  <c r="D32" i="12"/>
  <c r="G31" i="12"/>
  <c r="E31" i="12"/>
  <c r="D31" i="12"/>
  <c r="C31" i="12" s="1"/>
  <c r="G30" i="12"/>
  <c r="E30" i="12"/>
  <c r="D30" i="12"/>
  <c r="G29" i="12"/>
  <c r="E29" i="12"/>
  <c r="D29" i="12"/>
  <c r="C29" i="12" s="1"/>
  <c r="G28" i="12"/>
  <c r="E28" i="12"/>
  <c r="D28" i="12"/>
  <c r="G27" i="12"/>
  <c r="E27" i="12"/>
  <c r="D27" i="12"/>
  <c r="G26" i="12"/>
  <c r="E26" i="12"/>
  <c r="D26" i="12"/>
  <c r="G25" i="12"/>
  <c r="E25" i="12"/>
  <c r="D25" i="12"/>
  <c r="C25" i="12" s="1"/>
  <c r="G24" i="12"/>
  <c r="E24" i="12"/>
  <c r="D24" i="12"/>
  <c r="G23" i="12"/>
  <c r="E23" i="12"/>
  <c r="D23" i="12"/>
  <c r="C23" i="12" s="1"/>
  <c r="G22" i="12"/>
  <c r="E22" i="12"/>
  <c r="D22" i="12"/>
  <c r="AK20" i="12"/>
  <c r="AJ20" i="12"/>
  <c r="AI20" i="12"/>
  <c r="AH20" i="12"/>
  <c r="AG20" i="12"/>
  <c r="AF20" i="12"/>
  <c r="AE20" i="12"/>
  <c r="AD20" i="12"/>
  <c r="AC20" i="12"/>
  <c r="AB20" i="12"/>
  <c r="AA20" i="12"/>
  <c r="W86" i="12" s="1"/>
  <c r="Z20" i="12"/>
  <c r="Y20" i="12"/>
  <c r="X20" i="12"/>
  <c r="W20" i="12"/>
  <c r="V20" i="12"/>
  <c r="U20" i="12"/>
  <c r="T20" i="12"/>
  <c r="S20" i="12"/>
  <c r="R20" i="12"/>
  <c r="Q20" i="12"/>
  <c r="P20" i="12"/>
  <c r="O20" i="12"/>
  <c r="N20" i="12"/>
  <c r="M20" i="12"/>
  <c r="L20" i="12"/>
  <c r="K20" i="12"/>
  <c r="J20" i="12"/>
  <c r="I20" i="12"/>
  <c r="H20" i="12"/>
  <c r="F20" i="12"/>
  <c r="G19" i="12"/>
  <c r="E19" i="12"/>
  <c r="D19" i="12"/>
  <c r="G18" i="12"/>
  <c r="E18" i="12"/>
  <c r="D18" i="12"/>
  <c r="G17" i="12"/>
  <c r="E17" i="12"/>
  <c r="D17" i="12"/>
  <c r="G16" i="12"/>
  <c r="E16" i="12"/>
  <c r="D16" i="12"/>
  <c r="E15" i="12"/>
  <c r="D15" i="12"/>
  <c r="G14" i="12"/>
  <c r="E14" i="12"/>
  <c r="D14" i="12"/>
  <c r="G13" i="12"/>
  <c r="E13" i="12"/>
  <c r="D13" i="12"/>
  <c r="G12" i="12"/>
  <c r="E12" i="12"/>
  <c r="D12" i="12"/>
  <c r="G11" i="12"/>
  <c r="E11" i="12"/>
  <c r="D11" i="12"/>
  <c r="G10" i="12"/>
  <c r="E10" i="12"/>
  <c r="E82" i="12" s="1"/>
  <c r="D10" i="12"/>
  <c r="C12" i="12" l="1"/>
  <c r="C19" i="12"/>
  <c r="C22" i="12"/>
  <c r="C24" i="12"/>
  <c r="C26" i="12"/>
  <c r="C28" i="12"/>
  <c r="C30" i="12"/>
  <c r="C32" i="12"/>
  <c r="C34" i="12"/>
  <c r="C36" i="12"/>
  <c r="C37" i="12"/>
  <c r="C44" i="12"/>
  <c r="C48" i="12"/>
  <c r="C50" i="12"/>
  <c r="C52" i="12"/>
  <c r="C57" i="12"/>
  <c r="C59" i="12"/>
  <c r="C61" i="12"/>
  <c r="C63" i="12"/>
  <c r="C67" i="12"/>
  <c r="C69" i="12"/>
  <c r="C71" i="12"/>
  <c r="D77" i="12"/>
  <c r="G77" i="12"/>
  <c r="C75" i="12"/>
  <c r="E81" i="12"/>
  <c r="C80" i="12"/>
  <c r="C26" i="13"/>
  <c r="C28" i="13"/>
  <c r="C30" i="13"/>
  <c r="C32" i="13"/>
  <c r="C34" i="13"/>
  <c r="C36" i="13"/>
  <c r="C43" i="13"/>
  <c r="C47" i="13"/>
  <c r="C51" i="13"/>
  <c r="C62" i="13"/>
  <c r="C68" i="13"/>
  <c r="C70" i="13"/>
  <c r="E77" i="13"/>
  <c r="C75" i="13"/>
  <c r="C76" i="13"/>
  <c r="C20" i="13"/>
  <c r="C11" i="12"/>
  <c r="C15" i="12"/>
  <c r="C18" i="12"/>
  <c r="M86" i="12"/>
  <c r="AG86" i="12"/>
  <c r="G38" i="12"/>
  <c r="C79" i="12"/>
  <c r="C81" i="12" s="1"/>
  <c r="D20" i="13"/>
  <c r="C14" i="12"/>
  <c r="C17" i="12"/>
  <c r="D82" i="12"/>
  <c r="C42" i="12"/>
  <c r="E72" i="12"/>
  <c r="R86" i="12"/>
  <c r="C74" i="12"/>
  <c r="C77" i="12" s="1"/>
  <c r="C74" i="13"/>
  <c r="C77" i="13" s="1"/>
  <c r="C13" i="12"/>
  <c r="C16" i="12"/>
  <c r="C41" i="12"/>
  <c r="C45" i="12"/>
  <c r="C49" i="12"/>
  <c r="C53" i="12"/>
  <c r="G72" i="12"/>
  <c r="C58" i="12"/>
  <c r="C62" i="12"/>
  <c r="C68" i="12"/>
  <c r="E20" i="13"/>
  <c r="C41" i="13"/>
  <c r="C49" i="13"/>
  <c r="C53" i="13"/>
  <c r="E82" i="13"/>
  <c r="C45" i="13"/>
  <c r="C67" i="13"/>
  <c r="D72" i="13"/>
  <c r="D54" i="13"/>
  <c r="D87" i="13" s="1"/>
  <c r="AB83" i="13"/>
  <c r="AG83" i="13"/>
  <c r="D38" i="13"/>
  <c r="C22" i="13"/>
  <c r="D82" i="13"/>
  <c r="M83" i="13"/>
  <c r="H83" i="13"/>
  <c r="G38" i="13"/>
  <c r="E72" i="13"/>
  <c r="R83" i="13"/>
  <c r="G72" i="13"/>
  <c r="C72" i="13"/>
  <c r="W83" i="13"/>
  <c r="AB86" i="13"/>
  <c r="G82" i="13"/>
  <c r="AG86" i="13"/>
  <c r="G54" i="13"/>
  <c r="C46" i="13"/>
  <c r="AB86" i="12"/>
  <c r="E54" i="12"/>
  <c r="G54" i="12"/>
  <c r="C46" i="12"/>
  <c r="E38" i="12"/>
  <c r="C27" i="12"/>
  <c r="G82" i="12"/>
  <c r="H86" i="12"/>
  <c r="AG83" i="12"/>
  <c r="D72" i="12"/>
  <c r="C56" i="12"/>
  <c r="C72" i="12" s="1"/>
  <c r="R83" i="12"/>
  <c r="D54" i="12"/>
  <c r="AB83" i="12"/>
  <c r="W83" i="12"/>
  <c r="M83" i="12"/>
  <c r="H90" i="12"/>
  <c r="D38" i="12"/>
  <c r="C38" i="12"/>
  <c r="H83" i="12"/>
  <c r="G20" i="13"/>
  <c r="C40" i="13"/>
  <c r="E54" i="13"/>
  <c r="E87" i="13" s="1"/>
  <c r="E20" i="12"/>
  <c r="E87" i="12" s="1"/>
  <c r="G20" i="12"/>
  <c r="C40" i="12"/>
  <c r="C10" i="12"/>
  <c r="C82" i="12" s="1"/>
  <c r="D20" i="12"/>
  <c r="C82" i="13" l="1"/>
  <c r="C38" i="13"/>
  <c r="AB84" i="12"/>
  <c r="AB84" i="13"/>
  <c r="H84" i="13"/>
  <c r="G87" i="13"/>
  <c r="R84" i="13"/>
  <c r="C54" i="13"/>
  <c r="G87" i="12"/>
  <c r="C54" i="12"/>
  <c r="R84" i="12"/>
  <c r="H84" i="12"/>
  <c r="D87" i="12"/>
  <c r="C20" i="12"/>
  <c r="G18" i="8"/>
  <c r="D18" i="8"/>
  <c r="E18" i="8"/>
  <c r="F81" i="8"/>
  <c r="H81" i="8"/>
  <c r="I81" i="8"/>
  <c r="J81" i="8"/>
  <c r="K81" i="8"/>
  <c r="L81" i="8"/>
  <c r="M81" i="8"/>
  <c r="N81" i="8"/>
  <c r="O81" i="8"/>
  <c r="P81" i="8"/>
  <c r="Q81" i="8"/>
  <c r="R81" i="8"/>
  <c r="S81" i="8"/>
  <c r="T81" i="8"/>
  <c r="U81" i="8"/>
  <c r="V81" i="8"/>
  <c r="W81" i="8"/>
  <c r="X81" i="8"/>
  <c r="Y81" i="8"/>
  <c r="Z81" i="8"/>
  <c r="AA81" i="8"/>
  <c r="AB81" i="8"/>
  <c r="AC81" i="8"/>
  <c r="AD81" i="8"/>
  <c r="AE81" i="8"/>
  <c r="AF81" i="8"/>
  <c r="AG81" i="8"/>
  <c r="AH81" i="8"/>
  <c r="AI81" i="8"/>
  <c r="AJ81" i="8"/>
  <c r="AK81" i="8"/>
  <c r="F19" i="8"/>
  <c r="H19" i="8"/>
  <c r="I19" i="8"/>
  <c r="J19" i="8"/>
  <c r="K19" i="8"/>
  <c r="L19" i="8"/>
  <c r="M19" i="8"/>
  <c r="N19" i="8"/>
  <c r="O19" i="8"/>
  <c r="P19" i="8"/>
  <c r="Q19" i="8"/>
  <c r="R19" i="8"/>
  <c r="S19" i="8"/>
  <c r="T19" i="8"/>
  <c r="U19" i="8"/>
  <c r="V19" i="8"/>
  <c r="W19" i="8"/>
  <c r="X19" i="8"/>
  <c r="Y19" i="8"/>
  <c r="Z19" i="8"/>
  <c r="AA19" i="8"/>
  <c r="AB19" i="8"/>
  <c r="AC19" i="8"/>
  <c r="AD19" i="8"/>
  <c r="AE19" i="8"/>
  <c r="AF19" i="8"/>
  <c r="AG19" i="8"/>
  <c r="AH19" i="8"/>
  <c r="AI19" i="8"/>
  <c r="AJ19" i="8"/>
  <c r="AK19" i="8"/>
  <c r="F81" i="9"/>
  <c r="H81" i="9"/>
  <c r="I81" i="9"/>
  <c r="J81" i="9"/>
  <c r="K81" i="9"/>
  <c r="L81" i="9"/>
  <c r="M81" i="9"/>
  <c r="N81" i="9"/>
  <c r="O81" i="9"/>
  <c r="P81" i="9"/>
  <c r="Q81" i="9"/>
  <c r="R81" i="9"/>
  <c r="S81" i="9"/>
  <c r="T81" i="9"/>
  <c r="U81" i="9"/>
  <c r="V81" i="9"/>
  <c r="W81" i="9"/>
  <c r="X81" i="9"/>
  <c r="Y81" i="9"/>
  <c r="Z81" i="9"/>
  <c r="AA81" i="9"/>
  <c r="AB81" i="9"/>
  <c r="AC81" i="9"/>
  <c r="AD81" i="9"/>
  <c r="AE81" i="9"/>
  <c r="AF81" i="9"/>
  <c r="AG81" i="9"/>
  <c r="AH81" i="9"/>
  <c r="AI81" i="9"/>
  <c r="AJ81" i="9"/>
  <c r="AK81" i="9"/>
  <c r="F19" i="9"/>
  <c r="H19" i="9"/>
  <c r="I19" i="9"/>
  <c r="J19" i="9"/>
  <c r="K19" i="9"/>
  <c r="L19" i="9"/>
  <c r="M19" i="9"/>
  <c r="N19" i="9"/>
  <c r="O19" i="9"/>
  <c r="P19" i="9"/>
  <c r="Q19" i="9"/>
  <c r="R19" i="9"/>
  <c r="S19" i="9"/>
  <c r="T19" i="9"/>
  <c r="U19" i="9"/>
  <c r="V19" i="9"/>
  <c r="W19" i="9"/>
  <c r="X19" i="9"/>
  <c r="Y19" i="9"/>
  <c r="Z19" i="9"/>
  <c r="AA19" i="9"/>
  <c r="AB19" i="9"/>
  <c r="AC19" i="9"/>
  <c r="AD19" i="9"/>
  <c r="AE19" i="9"/>
  <c r="AF19" i="9"/>
  <c r="AG19" i="9"/>
  <c r="AH19" i="9"/>
  <c r="AI19" i="9"/>
  <c r="AJ19" i="9"/>
  <c r="AK19" i="9"/>
  <c r="G18" i="9"/>
  <c r="D18" i="9"/>
  <c r="E18" i="9"/>
  <c r="H81" i="5"/>
  <c r="I81" i="5"/>
  <c r="J81" i="5"/>
  <c r="K81" i="5"/>
  <c r="L81" i="5"/>
  <c r="M81" i="5"/>
  <c r="N81" i="5"/>
  <c r="O81" i="5"/>
  <c r="P81" i="5"/>
  <c r="Q81" i="5"/>
  <c r="R81" i="5"/>
  <c r="S81" i="5"/>
  <c r="T81" i="5"/>
  <c r="U81" i="5"/>
  <c r="V81" i="5"/>
  <c r="W81" i="5"/>
  <c r="X81" i="5"/>
  <c r="Y81" i="5"/>
  <c r="Z81" i="5"/>
  <c r="AA81" i="5"/>
  <c r="AB81" i="5"/>
  <c r="AC81" i="5"/>
  <c r="AD81" i="5"/>
  <c r="AE81" i="5"/>
  <c r="AF81" i="5"/>
  <c r="AG81" i="5"/>
  <c r="AH81" i="5"/>
  <c r="AI81" i="5"/>
  <c r="AJ81" i="5"/>
  <c r="AK81" i="5"/>
  <c r="H19" i="5"/>
  <c r="I19" i="5"/>
  <c r="J19" i="5"/>
  <c r="K19" i="5"/>
  <c r="L19" i="5"/>
  <c r="M19" i="5"/>
  <c r="N19" i="5"/>
  <c r="O19" i="5"/>
  <c r="P19" i="5"/>
  <c r="Q19" i="5"/>
  <c r="R19" i="5"/>
  <c r="S19" i="5"/>
  <c r="T19" i="5"/>
  <c r="U19" i="5"/>
  <c r="V19" i="5"/>
  <c r="W19" i="5"/>
  <c r="X19" i="5"/>
  <c r="Y19" i="5"/>
  <c r="Z19" i="5"/>
  <c r="AA19" i="5"/>
  <c r="AB19" i="5"/>
  <c r="AC19" i="5"/>
  <c r="AD19" i="5"/>
  <c r="AE19" i="5"/>
  <c r="AF19" i="5"/>
  <c r="AG19" i="5"/>
  <c r="AH19" i="5"/>
  <c r="AI19" i="5"/>
  <c r="AJ19" i="5"/>
  <c r="AK19" i="5"/>
  <c r="F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AF19" i="2"/>
  <c r="AG19" i="2"/>
  <c r="AH19" i="2"/>
  <c r="AI19" i="2"/>
  <c r="AJ19" i="2"/>
  <c r="AK19" i="2"/>
  <c r="F81" i="2"/>
  <c r="H81" i="2"/>
  <c r="I81" i="2"/>
  <c r="J81" i="2"/>
  <c r="K81" i="2"/>
  <c r="L81" i="2"/>
  <c r="M81" i="2"/>
  <c r="N81" i="2"/>
  <c r="O81" i="2"/>
  <c r="P81" i="2"/>
  <c r="Q81" i="2"/>
  <c r="R81" i="2"/>
  <c r="S81" i="2"/>
  <c r="T81" i="2"/>
  <c r="U81" i="2"/>
  <c r="V81" i="2"/>
  <c r="W81" i="2"/>
  <c r="X81" i="2"/>
  <c r="Y81" i="2"/>
  <c r="Z81" i="2"/>
  <c r="AA81" i="2"/>
  <c r="AB81" i="2"/>
  <c r="AC81" i="2"/>
  <c r="AD81" i="2"/>
  <c r="AE81" i="2"/>
  <c r="AF81" i="2"/>
  <c r="AG81" i="2"/>
  <c r="AH81" i="2"/>
  <c r="AI81" i="2"/>
  <c r="AJ81" i="2"/>
  <c r="AK81" i="2"/>
  <c r="F81" i="5"/>
  <c r="G18" i="5"/>
  <c r="D18" i="5"/>
  <c r="E18" i="5"/>
  <c r="G18" i="2"/>
  <c r="D18" i="2"/>
  <c r="E18" i="2"/>
  <c r="G19" i="6"/>
  <c r="D19" i="6"/>
  <c r="E19" i="6"/>
  <c r="D19" i="7"/>
  <c r="C19" i="7" s="1"/>
  <c r="E19" i="7"/>
  <c r="G19" i="7"/>
  <c r="F82" i="7"/>
  <c r="H82" i="7"/>
  <c r="I82" i="7"/>
  <c r="J82" i="7"/>
  <c r="K82" i="7"/>
  <c r="L82" i="7"/>
  <c r="M82" i="7"/>
  <c r="N82" i="7"/>
  <c r="O82" i="7"/>
  <c r="P82" i="7"/>
  <c r="Q82" i="7"/>
  <c r="R82" i="7"/>
  <c r="S82" i="7"/>
  <c r="T82" i="7"/>
  <c r="U82" i="7"/>
  <c r="V82" i="7"/>
  <c r="W82" i="7"/>
  <c r="X82" i="7"/>
  <c r="Y82" i="7"/>
  <c r="Z82" i="7"/>
  <c r="AA82" i="7"/>
  <c r="AB82" i="7"/>
  <c r="AC82" i="7"/>
  <c r="AD82" i="7"/>
  <c r="AE82" i="7"/>
  <c r="AF82" i="7"/>
  <c r="AG82" i="7"/>
  <c r="AH82" i="7"/>
  <c r="AI82" i="7"/>
  <c r="AJ82" i="7"/>
  <c r="AK82" i="7"/>
  <c r="F82" i="6"/>
  <c r="H82" i="6"/>
  <c r="I82" i="6"/>
  <c r="J82" i="6"/>
  <c r="K82" i="6"/>
  <c r="L82" i="6"/>
  <c r="M82" i="6"/>
  <c r="N82" i="6"/>
  <c r="O82" i="6"/>
  <c r="P82" i="6"/>
  <c r="Q82" i="6"/>
  <c r="R82" i="6"/>
  <c r="S82" i="6"/>
  <c r="T82" i="6"/>
  <c r="U82" i="6"/>
  <c r="V82" i="6"/>
  <c r="W82" i="6"/>
  <c r="X82" i="6"/>
  <c r="Y82" i="6"/>
  <c r="Z82" i="6"/>
  <c r="AA82" i="6"/>
  <c r="AB82" i="6"/>
  <c r="AC82" i="6"/>
  <c r="AD82" i="6"/>
  <c r="AE82" i="6"/>
  <c r="AF82" i="6"/>
  <c r="AG82" i="6"/>
  <c r="AH82" i="6"/>
  <c r="AI82" i="6"/>
  <c r="AJ82" i="6"/>
  <c r="AK82" i="6"/>
  <c r="F20" i="6"/>
  <c r="H20" i="6"/>
  <c r="I20" i="6"/>
  <c r="J20" i="6"/>
  <c r="K20" i="6"/>
  <c r="L20" i="6"/>
  <c r="M20" i="6"/>
  <c r="N20" i="6"/>
  <c r="O20" i="6"/>
  <c r="P20" i="6"/>
  <c r="Q20" i="6"/>
  <c r="R20" i="6"/>
  <c r="S20" i="6"/>
  <c r="T20" i="6"/>
  <c r="U20" i="6"/>
  <c r="V20" i="6"/>
  <c r="W20" i="6"/>
  <c r="X20" i="6"/>
  <c r="Y20" i="6"/>
  <c r="Z20" i="6"/>
  <c r="AA20" i="6"/>
  <c r="AB20" i="6"/>
  <c r="AC20" i="6"/>
  <c r="AD20" i="6"/>
  <c r="AE20" i="6"/>
  <c r="AF20" i="6"/>
  <c r="AG20" i="6"/>
  <c r="AH20" i="6"/>
  <c r="AI20" i="6"/>
  <c r="AJ20" i="6"/>
  <c r="AK20" i="6"/>
  <c r="C18" i="2" l="1"/>
  <c r="C18" i="8"/>
  <c r="C87" i="13"/>
  <c r="C19" i="6"/>
  <c r="C18" i="5"/>
  <c r="C18" i="9"/>
  <c r="C87" i="12"/>
  <c r="D15" i="7"/>
  <c r="E15" i="7"/>
  <c r="D15" i="6"/>
  <c r="E15" i="6"/>
  <c r="C15" i="6" l="1"/>
  <c r="C15" i="7"/>
  <c r="AK81" i="7"/>
  <c r="AJ81" i="7"/>
  <c r="AI81" i="7"/>
  <c r="AG81" i="7"/>
  <c r="AF81" i="7"/>
  <c r="AE81" i="7"/>
  <c r="AD81" i="7"/>
  <c r="AB81" i="7"/>
  <c r="AA81" i="7"/>
  <c r="Z81" i="7"/>
  <c r="Y81" i="7"/>
  <c r="W81" i="7"/>
  <c r="V81" i="7"/>
  <c r="U81" i="7"/>
  <c r="T81" i="7"/>
  <c r="R81" i="7"/>
  <c r="Q81" i="7"/>
  <c r="P81" i="7"/>
  <c r="O81" i="7"/>
  <c r="M81" i="7"/>
  <c r="L81" i="7"/>
  <c r="K81" i="7"/>
  <c r="J81" i="7"/>
  <c r="H81" i="7"/>
  <c r="F81" i="7"/>
  <c r="G80" i="7"/>
  <c r="E80" i="7"/>
  <c r="D80" i="7"/>
  <c r="C80" i="7"/>
  <c r="G79" i="7"/>
  <c r="G81" i="7" s="1"/>
  <c r="E79" i="7"/>
  <c r="E81" i="7" s="1"/>
  <c r="D79" i="7"/>
  <c r="D81" i="7" s="1"/>
  <c r="C79" i="7"/>
  <c r="C81" i="7" s="1"/>
  <c r="AK77" i="7"/>
  <c r="AJ77" i="7"/>
  <c r="AI77" i="7"/>
  <c r="AG77" i="7"/>
  <c r="AF77" i="7"/>
  <c r="AE77" i="7"/>
  <c r="AD77" i="7"/>
  <c r="AB77" i="7"/>
  <c r="AA77" i="7"/>
  <c r="Z77" i="7"/>
  <c r="Y77" i="7"/>
  <c r="W77" i="7"/>
  <c r="V77" i="7"/>
  <c r="U77" i="7"/>
  <c r="T77" i="7"/>
  <c r="R77" i="7"/>
  <c r="Q77" i="7"/>
  <c r="P77" i="7"/>
  <c r="O77" i="7"/>
  <c r="M77" i="7"/>
  <c r="L77" i="7"/>
  <c r="K77" i="7"/>
  <c r="J77" i="7"/>
  <c r="H77" i="7"/>
  <c r="F77" i="7"/>
  <c r="G76" i="7"/>
  <c r="E76" i="7"/>
  <c r="D76" i="7"/>
  <c r="G75" i="7"/>
  <c r="E75" i="7"/>
  <c r="C75" i="7" s="1"/>
  <c r="D75" i="7"/>
  <c r="G74" i="7"/>
  <c r="G77" i="7" s="1"/>
  <c r="E74" i="7"/>
  <c r="D74" i="7"/>
  <c r="D77" i="7" s="1"/>
  <c r="AK72" i="7"/>
  <c r="AJ72" i="7"/>
  <c r="AI72" i="7"/>
  <c r="AH72" i="7"/>
  <c r="AG72" i="7"/>
  <c r="AF72" i="7"/>
  <c r="AE72" i="7"/>
  <c r="AD72" i="7"/>
  <c r="AC72" i="7"/>
  <c r="AB72" i="7"/>
  <c r="AA72" i="7"/>
  <c r="Z72" i="7"/>
  <c r="Y72" i="7"/>
  <c r="X72" i="7"/>
  <c r="W72" i="7"/>
  <c r="V72" i="7"/>
  <c r="U72" i="7"/>
  <c r="T72" i="7"/>
  <c r="S72" i="7"/>
  <c r="R72" i="7"/>
  <c r="Q72" i="7"/>
  <c r="P72" i="7"/>
  <c r="O72" i="7"/>
  <c r="N72" i="7"/>
  <c r="M72" i="7"/>
  <c r="L72" i="7"/>
  <c r="K72" i="7"/>
  <c r="J72" i="7"/>
  <c r="I72" i="7"/>
  <c r="H72" i="7"/>
  <c r="F72" i="7"/>
  <c r="G71" i="7"/>
  <c r="E71" i="7"/>
  <c r="D71" i="7"/>
  <c r="C71" i="7" s="1"/>
  <c r="G70" i="7"/>
  <c r="E70" i="7"/>
  <c r="D70" i="7"/>
  <c r="G69" i="7"/>
  <c r="E69" i="7"/>
  <c r="D69" i="7"/>
  <c r="C69" i="7" s="1"/>
  <c r="G68" i="7"/>
  <c r="E68" i="7"/>
  <c r="D68" i="7"/>
  <c r="G67" i="7"/>
  <c r="E67" i="7"/>
  <c r="D67" i="7"/>
  <c r="C67" i="7" s="1"/>
  <c r="G66" i="7"/>
  <c r="E66" i="7"/>
  <c r="D66" i="7"/>
  <c r="G65" i="7"/>
  <c r="E65" i="7"/>
  <c r="D65" i="7"/>
  <c r="C65" i="7" s="1"/>
  <c r="G64" i="7"/>
  <c r="E64" i="7"/>
  <c r="D64" i="7"/>
  <c r="G63" i="7"/>
  <c r="E63" i="7"/>
  <c r="D63" i="7"/>
  <c r="G62" i="7"/>
  <c r="E62" i="7"/>
  <c r="D62" i="7"/>
  <c r="C62" i="7"/>
  <c r="G61" i="7"/>
  <c r="E61" i="7"/>
  <c r="D61" i="7"/>
  <c r="C61" i="7"/>
  <c r="G60" i="7"/>
  <c r="E60" i="7"/>
  <c r="D60" i="7"/>
  <c r="C60" i="7"/>
  <c r="G59" i="7"/>
  <c r="E59" i="7"/>
  <c r="D59" i="7"/>
  <c r="C59" i="7"/>
  <c r="G58" i="7"/>
  <c r="E58" i="7"/>
  <c r="D58" i="7"/>
  <c r="C58" i="7"/>
  <c r="G57" i="7"/>
  <c r="E57" i="7"/>
  <c r="D57" i="7"/>
  <c r="G56" i="7"/>
  <c r="G72" i="7" s="1"/>
  <c r="E56" i="7"/>
  <c r="D56" i="7"/>
  <c r="C56" i="7" s="1"/>
  <c r="AK54" i="7"/>
  <c r="AJ54" i="7"/>
  <c r="AI54" i="7"/>
  <c r="AH54" i="7"/>
  <c r="AG54" i="7"/>
  <c r="AF54" i="7"/>
  <c r="AE54" i="7"/>
  <c r="AD54" i="7"/>
  <c r="AC54" i="7"/>
  <c r="AB54" i="7"/>
  <c r="AA54" i="7"/>
  <c r="Z54" i="7"/>
  <c r="Y54" i="7"/>
  <c r="X54" i="7"/>
  <c r="W54" i="7"/>
  <c r="V54" i="7"/>
  <c r="U54" i="7"/>
  <c r="T54" i="7"/>
  <c r="S54" i="7"/>
  <c r="R54" i="7"/>
  <c r="Q54" i="7"/>
  <c r="P54" i="7"/>
  <c r="O54" i="7"/>
  <c r="N54" i="7"/>
  <c r="M54" i="7"/>
  <c r="L54" i="7"/>
  <c r="K54" i="7"/>
  <c r="J54" i="7"/>
  <c r="I54" i="7"/>
  <c r="H54" i="7"/>
  <c r="F54" i="7"/>
  <c r="G53" i="7"/>
  <c r="E53" i="7"/>
  <c r="D53" i="7"/>
  <c r="G52" i="7"/>
  <c r="E52" i="7"/>
  <c r="C52" i="7" s="1"/>
  <c r="D52" i="7"/>
  <c r="G51" i="7"/>
  <c r="E51" i="7"/>
  <c r="D51" i="7"/>
  <c r="G50" i="7"/>
  <c r="E50" i="7"/>
  <c r="C50" i="7" s="1"/>
  <c r="D50" i="7"/>
  <c r="G49" i="7"/>
  <c r="E49" i="7"/>
  <c r="D49" i="7"/>
  <c r="G48" i="7"/>
  <c r="E48" i="7"/>
  <c r="C48" i="7" s="1"/>
  <c r="D48" i="7"/>
  <c r="G47" i="7"/>
  <c r="E47" i="7"/>
  <c r="D47" i="7"/>
  <c r="G46" i="7"/>
  <c r="E46" i="7"/>
  <c r="C46" i="7" s="1"/>
  <c r="D46" i="7"/>
  <c r="G45" i="7"/>
  <c r="E45" i="7"/>
  <c r="D45" i="7"/>
  <c r="G44" i="7"/>
  <c r="E44" i="7"/>
  <c r="D44" i="7"/>
  <c r="G43" i="7"/>
  <c r="E43" i="7"/>
  <c r="D43" i="7"/>
  <c r="C43" i="7" s="1"/>
  <c r="G42" i="7"/>
  <c r="E42" i="7"/>
  <c r="D42" i="7"/>
  <c r="G41" i="7"/>
  <c r="E41" i="7"/>
  <c r="D41" i="7"/>
  <c r="C41" i="7" s="1"/>
  <c r="G40" i="7"/>
  <c r="E40" i="7"/>
  <c r="E54" i="7" s="1"/>
  <c r="D40" i="7"/>
  <c r="AK38" i="7"/>
  <c r="AJ38" i="7"/>
  <c r="AI38" i="7"/>
  <c r="AG38" i="7"/>
  <c r="AF38" i="7"/>
  <c r="AE38" i="7"/>
  <c r="AD38" i="7"/>
  <c r="AB38" i="7"/>
  <c r="AA38" i="7"/>
  <c r="Z38" i="7"/>
  <c r="Y38" i="7"/>
  <c r="W38" i="7"/>
  <c r="V38" i="7"/>
  <c r="U38" i="7"/>
  <c r="T38" i="7"/>
  <c r="R38" i="7"/>
  <c r="Q38" i="7"/>
  <c r="P38" i="7"/>
  <c r="O38" i="7"/>
  <c r="M38" i="7"/>
  <c r="L38" i="7"/>
  <c r="K38" i="7"/>
  <c r="J38" i="7"/>
  <c r="H38" i="7"/>
  <c r="F38" i="7"/>
  <c r="G37" i="7"/>
  <c r="E37" i="7"/>
  <c r="C37" i="7" s="1"/>
  <c r="D37" i="7"/>
  <c r="G36" i="7"/>
  <c r="E36" i="7"/>
  <c r="D36" i="7"/>
  <c r="G35" i="7"/>
  <c r="E35" i="7"/>
  <c r="C35" i="7" s="1"/>
  <c r="D35" i="7"/>
  <c r="G34" i="7"/>
  <c r="E34" i="7"/>
  <c r="D34" i="7"/>
  <c r="C34" i="7" s="1"/>
  <c r="G33" i="7"/>
  <c r="E33" i="7"/>
  <c r="D33" i="7"/>
  <c r="G32" i="7"/>
  <c r="E32" i="7"/>
  <c r="D32" i="7"/>
  <c r="C32" i="7" s="1"/>
  <c r="G31" i="7"/>
  <c r="E31" i="7"/>
  <c r="D31" i="7"/>
  <c r="G30" i="7"/>
  <c r="E30" i="7"/>
  <c r="D30" i="7"/>
  <c r="C30" i="7" s="1"/>
  <c r="G29" i="7"/>
  <c r="E29" i="7"/>
  <c r="D29" i="7"/>
  <c r="G28" i="7"/>
  <c r="E28" i="7"/>
  <c r="D28" i="7"/>
  <c r="C28" i="7" s="1"/>
  <c r="G27" i="7"/>
  <c r="E27" i="7"/>
  <c r="D27" i="7"/>
  <c r="G26" i="7"/>
  <c r="E26" i="7"/>
  <c r="D26" i="7"/>
  <c r="C26" i="7" s="1"/>
  <c r="G25" i="7"/>
  <c r="E25" i="7"/>
  <c r="D25" i="7"/>
  <c r="G24" i="7"/>
  <c r="E24" i="7"/>
  <c r="D24" i="7"/>
  <c r="C24" i="7" s="1"/>
  <c r="G23" i="7"/>
  <c r="E23" i="7"/>
  <c r="D23" i="7"/>
  <c r="G22" i="7"/>
  <c r="E22" i="7"/>
  <c r="D22" i="7"/>
  <c r="D38" i="7" s="1"/>
  <c r="AK20" i="7"/>
  <c r="AG86" i="7" s="1"/>
  <c r="AJ20" i="7"/>
  <c r="AI20" i="7"/>
  <c r="AG20" i="7"/>
  <c r="AF20" i="7"/>
  <c r="AB86" i="7" s="1"/>
  <c r="AE20" i="7"/>
  <c r="AD20" i="7"/>
  <c r="AB20" i="7"/>
  <c r="AA20" i="7"/>
  <c r="W86" i="7" s="1"/>
  <c r="Z20" i="7"/>
  <c r="Y20" i="7"/>
  <c r="W20" i="7"/>
  <c r="V20" i="7"/>
  <c r="R86" i="7" s="1"/>
  <c r="U20" i="7"/>
  <c r="T20" i="7"/>
  <c r="R20" i="7"/>
  <c r="Q20" i="7"/>
  <c r="M86" i="7" s="1"/>
  <c r="P20" i="7"/>
  <c r="O20" i="7"/>
  <c r="M20" i="7"/>
  <c r="L20" i="7"/>
  <c r="H86" i="7" s="1"/>
  <c r="K20" i="7"/>
  <c r="J20" i="7"/>
  <c r="H20" i="7"/>
  <c r="F20" i="7"/>
  <c r="G18" i="7"/>
  <c r="E18" i="7"/>
  <c r="D18" i="7"/>
  <c r="G17" i="7"/>
  <c r="E17" i="7"/>
  <c r="D17" i="7"/>
  <c r="G16" i="7"/>
  <c r="E16" i="7"/>
  <c r="D16" i="7"/>
  <c r="G14" i="7"/>
  <c r="E14" i="7"/>
  <c r="D14" i="7"/>
  <c r="G13" i="7"/>
  <c r="E13" i="7"/>
  <c r="D13" i="7"/>
  <c r="G12" i="7"/>
  <c r="E12" i="7"/>
  <c r="D12" i="7"/>
  <c r="G11" i="7"/>
  <c r="E11" i="7"/>
  <c r="D11" i="7"/>
  <c r="G10" i="7"/>
  <c r="E10" i="7"/>
  <c r="D10" i="7"/>
  <c r="AK81" i="6"/>
  <c r="AJ81" i="6"/>
  <c r="AI81" i="6"/>
  <c r="AG81" i="6"/>
  <c r="AF81" i="6"/>
  <c r="AE81" i="6"/>
  <c r="AD81" i="6"/>
  <c r="AB81" i="6"/>
  <c r="AA81" i="6"/>
  <c r="Z81" i="6"/>
  <c r="Y81" i="6"/>
  <c r="W81" i="6"/>
  <c r="V81" i="6"/>
  <c r="U81" i="6"/>
  <c r="T81" i="6"/>
  <c r="R81" i="6"/>
  <c r="Q81" i="6"/>
  <c r="P81" i="6"/>
  <c r="O81" i="6"/>
  <c r="M81" i="6"/>
  <c r="L81" i="6"/>
  <c r="K81" i="6"/>
  <c r="J81" i="6"/>
  <c r="H81" i="6"/>
  <c r="F81" i="6"/>
  <c r="G80" i="6"/>
  <c r="E80" i="6"/>
  <c r="D80" i="6"/>
  <c r="G79" i="6"/>
  <c r="G81" i="6" s="1"/>
  <c r="E79" i="6"/>
  <c r="D79" i="6"/>
  <c r="D81" i="6" s="1"/>
  <c r="AK77" i="6"/>
  <c r="AJ77" i="6"/>
  <c r="AI77" i="6"/>
  <c r="AG77" i="6"/>
  <c r="AF77" i="6"/>
  <c r="AE77" i="6"/>
  <c r="AD77" i="6"/>
  <c r="AB77" i="6"/>
  <c r="AA77" i="6"/>
  <c r="Z77" i="6"/>
  <c r="Y77" i="6"/>
  <c r="W77" i="6"/>
  <c r="V77" i="6"/>
  <c r="U77" i="6"/>
  <c r="T77" i="6"/>
  <c r="R77" i="6"/>
  <c r="Q77" i="6"/>
  <c r="P77" i="6"/>
  <c r="O77" i="6"/>
  <c r="M77" i="6"/>
  <c r="L77" i="6"/>
  <c r="K77" i="6"/>
  <c r="J77" i="6"/>
  <c r="H77" i="6"/>
  <c r="F77" i="6"/>
  <c r="G76" i="6"/>
  <c r="E76" i="6"/>
  <c r="D76" i="6"/>
  <c r="G75" i="6"/>
  <c r="E75" i="6"/>
  <c r="D75" i="6"/>
  <c r="G74" i="6"/>
  <c r="G77" i="6" s="1"/>
  <c r="E74" i="6"/>
  <c r="D74" i="6"/>
  <c r="AK72" i="6"/>
  <c r="AJ72" i="6"/>
  <c r="AI72" i="6"/>
  <c r="AH72" i="6"/>
  <c r="AG72" i="6"/>
  <c r="AF72" i="6"/>
  <c r="AE72" i="6"/>
  <c r="AD72" i="6"/>
  <c r="AC72" i="6"/>
  <c r="AB72" i="6"/>
  <c r="AA72" i="6"/>
  <c r="Z72" i="6"/>
  <c r="Y72" i="6"/>
  <c r="X72" i="6"/>
  <c r="W72" i="6"/>
  <c r="V72" i="6"/>
  <c r="U72" i="6"/>
  <c r="T72" i="6"/>
  <c r="S72" i="6"/>
  <c r="R72" i="6"/>
  <c r="Q72" i="6"/>
  <c r="P72" i="6"/>
  <c r="O72" i="6"/>
  <c r="N72" i="6"/>
  <c r="M72" i="6"/>
  <c r="L72" i="6"/>
  <c r="K72" i="6"/>
  <c r="J72" i="6"/>
  <c r="I72" i="6"/>
  <c r="H72" i="6"/>
  <c r="F72" i="6"/>
  <c r="G71" i="6"/>
  <c r="E71" i="6"/>
  <c r="D71" i="6"/>
  <c r="G70" i="6"/>
  <c r="E70" i="6"/>
  <c r="D70" i="6"/>
  <c r="G69" i="6"/>
  <c r="E69" i="6"/>
  <c r="D69" i="6"/>
  <c r="G68" i="6"/>
  <c r="E68" i="6"/>
  <c r="D68" i="6"/>
  <c r="G67" i="6"/>
  <c r="E67" i="6"/>
  <c r="D67" i="6"/>
  <c r="G66" i="6"/>
  <c r="E66" i="6"/>
  <c r="D66" i="6"/>
  <c r="G65" i="6"/>
  <c r="E65" i="6"/>
  <c r="D65" i="6"/>
  <c r="G64" i="6"/>
  <c r="E64" i="6"/>
  <c r="D64" i="6"/>
  <c r="G63" i="6"/>
  <c r="E63" i="6"/>
  <c r="D63" i="6"/>
  <c r="G62" i="6"/>
  <c r="E62" i="6"/>
  <c r="D62" i="6"/>
  <c r="G61" i="6"/>
  <c r="E61" i="6"/>
  <c r="D61" i="6"/>
  <c r="G60" i="6"/>
  <c r="E60" i="6"/>
  <c r="D60" i="6"/>
  <c r="G59" i="6"/>
  <c r="E59" i="6"/>
  <c r="D59" i="6"/>
  <c r="G58" i="6"/>
  <c r="E58" i="6"/>
  <c r="D58" i="6"/>
  <c r="G57" i="6"/>
  <c r="E57" i="6"/>
  <c r="D57" i="6"/>
  <c r="G56" i="6"/>
  <c r="G72" i="6" s="1"/>
  <c r="E56" i="6"/>
  <c r="D56" i="6"/>
  <c r="AK54" i="6"/>
  <c r="AJ54" i="6"/>
  <c r="AI54" i="6"/>
  <c r="AH54" i="6"/>
  <c r="AG54" i="6"/>
  <c r="AF54" i="6"/>
  <c r="AE54" i="6"/>
  <c r="AD54" i="6"/>
  <c r="AC54" i="6"/>
  <c r="AB54" i="6"/>
  <c r="AA54" i="6"/>
  <c r="Z54" i="6"/>
  <c r="Y54" i="6"/>
  <c r="X54" i="6"/>
  <c r="W54" i="6"/>
  <c r="V54" i="6"/>
  <c r="U54" i="6"/>
  <c r="T54" i="6"/>
  <c r="S54" i="6"/>
  <c r="R54" i="6"/>
  <c r="Q54" i="6"/>
  <c r="P54" i="6"/>
  <c r="O54" i="6"/>
  <c r="N54" i="6"/>
  <c r="M54" i="6"/>
  <c r="L54" i="6"/>
  <c r="K54" i="6"/>
  <c r="J54" i="6"/>
  <c r="I54" i="6"/>
  <c r="H54" i="6"/>
  <c r="F54" i="6"/>
  <c r="G53" i="6"/>
  <c r="E53" i="6"/>
  <c r="D53" i="6"/>
  <c r="C53" i="6" s="1"/>
  <c r="G52" i="6"/>
  <c r="E52" i="6"/>
  <c r="D52" i="6"/>
  <c r="G51" i="6"/>
  <c r="E51" i="6"/>
  <c r="D51" i="6"/>
  <c r="C51" i="6" s="1"/>
  <c r="G50" i="6"/>
  <c r="E50" i="6"/>
  <c r="D50" i="6"/>
  <c r="G49" i="6"/>
  <c r="E49" i="6"/>
  <c r="D49" i="6"/>
  <c r="C49" i="6" s="1"/>
  <c r="G48" i="6"/>
  <c r="E48" i="6"/>
  <c r="D48" i="6"/>
  <c r="G47" i="6"/>
  <c r="E47" i="6"/>
  <c r="D47" i="6"/>
  <c r="C47" i="6" s="1"/>
  <c r="G46" i="6"/>
  <c r="E46" i="6"/>
  <c r="D46" i="6"/>
  <c r="G45" i="6"/>
  <c r="E45" i="6"/>
  <c r="D45" i="6"/>
  <c r="C45" i="6" s="1"/>
  <c r="G44" i="6"/>
  <c r="E44" i="6"/>
  <c r="D44" i="6"/>
  <c r="G43" i="6"/>
  <c r="E43" i="6"/>
  <c r="D43" i="6"/>
  <c r="G42" i="6"/>
  <c r="E42" i="6"/>
  <c r="D42" i="6"/>
  <c r="C42" i="6" s="1"/>
  <c r="G41" i="6"/>
  <c r="E41" i="6"/>
  <c r="D41" i="6"/>
  <c r="G40" i="6"/>
  <c r="E40" i="6"/>
  <c r="E54" i="6" s="1"/>
  <c r="D40" i="6"/>
  <c r="C40" i="6" s="1"/>
  <c r="AK38" i="6"/>
  <c r="AJ38" i="6"/>
  <c r="AI38" i="6"/>
  <c r="AG38" i="6"/>
  <c r="AF38" i="6"/>
  <c r="AE38" i="6"/>
  <c r="AD38" i="6"/>
  <c r="AB38" i="6"/>
  <c r="AA38" i="6"/>
  <c r="Z38" i="6"/>
  <c r="Y38" i="6"/>
  <c r="W38" i="6"/>
  <c r="V38" i="6"/>
  <c r="U38" i="6"/>
  <c r="T38" i="6"/>
  <c r="R38" i="6"/>
  <c r="Q38" i="6"/>
  <c r="P38" i="6"/>
  <c r="O38" i="6"/>
  <c r="M38" i="6"/>
  <c r="L38" i="6"/>
  <c r="K38" i="6"/>
  <c r="J38" i="6"/>
  <c r="H38" i="6"/>
  <c r="F38" i="6"/>
  <c r="G37" i="6"/>
  <c r="E37" i="6"/>
  <c r="D37" i="6"/>
  <c r="C37" i="6" s="1"/>
  <c r="G36" i="6"/>
  <c r="E36" i="6"/>
  <c r="D36" i="6"/>
  <c r="G35" i="6"/>
  <c r="E35" i="6"/>
  <c r="D35" i="6"/>
  <c r="C35" i="6" s="1"/>
  <c r="G34" i="6"/>
  <c r="E34" i="6"/>
  <c r="D34" i="6"/>
  <c r="G33" i="6"/>
  <c r="E33" i="6"/>
  <c r="D33" i="6"/>
  <c r="G32" i="6"/>
  <c r="E32" i="6"/>
  <c r="D32" i="6"/>
  <c r="G31" i="6"/>
  <c r="E31" i="6"/>
  <c r="D31" i="6"/>
  <c r="C31" i="6" s="1"/>
  <c r="G30" i="6"/>
  <c r="E30" i="6"/>
  <c r="D30" i="6"/>
  <c r="G29" i="6"/>
  <c r="E29" i="6"/>
  <c r="D29" i="6"/>
  <c r="C29" i="6" s="1"/>
  <c r="G28" i="6"/>
  <c r="E28" i="6"/>
  <c r="D28" i="6"/>
  <c r="G27" i="6"/>
  <c r="E27" i="6"/>
  <c r="D27" i="6"/>
  <c r="C27" i="6" s="1"/>
  <c r="G26" i="6"/>
  <c r="E26" i="6"/>
  <c r="D26" i="6"/>
  <c r="G25" i="6"/>
  <c r="E25" i="6"/>
  <c r="D25" i="6"/>
  <c r="C25" i="6" s="1"/>
  <c r="G24" i="6"/>
  <c r="E24" i="6"/>
  <c r="D24" i="6"/>
  <c r="G23" i="6"/>
  <c r="E23" i="6"/>
  <c r="D23" i="6"/>
  <c r="C23" i="6" s="1"/>
  <c r="G22" i="6"/>
  <c r="E22" i="6"/>
  <c r="D22" i="6"/>
  <c r="AG86" i="6"/>
  <c r="W86" i="6"/>
  <c r="W83" i="6"/>
  <c r="R86" i="6"/>
  <c r="R83" i="6"/>
  <c r="M86" i="6"/>
  <c r="M83" i="6"/>
  <c r="G18" i="6"/>
  <c r="E18" i="6"/>
  <c r="D18" i="6"/>
  <c r="G17" i="6"/>
  <c r="E17" i="6"/>
  <c r="D17" i="6"/>
  <c r="G16" i="6"/>
  <c r="E16" i="6"/>
  <c r="D16" i="6"/>
  <c r="G14" i="6"/>
  <c r="E14" i="6"/>
  <c r="D14" i="6"/>
  <c r="G13" i="6"/>
  <c r="E13" i="6"/>
  <c r="D13" i="6"/>
  <c r="G12" i="6"/>
  <c r="E12" i="6"/>
  <c r="D12" i="6"/>
  <c r="G11" i="6"/>
  <c r="E11" i="6"/>
  <c r="D11" i="6"/>
  <c r="G10" i="6"/>
  <c r="E10" i="6"/>
  <c r="D10" i="6"/>
  <c r="F71" i="2"/>
  <c r="H71" i="2"/>
  <c r="I71" i="2"/>
  <c r="J71" i="2"/>
  <c r="K71" i="2"/>
  <c r="L71" i="2"/>
  <c r="M71" i="2"/>
  <c r="N71" i="2"/>
  <c r="O71" i="2"/>
  <c r="P71" i="2"/>
  <c r="Q71" i="2"/>
  <c r="R71" i="2"/>
  <c r="S71" i="2"/>
  <c r="T71" i="2"/>
  <c r="U71" i="2"/>
  <c r="V71" i="2"/>
  <c r="W71" i="2"/>
  <c r="X71" i="2"/>
  <c r="Y71" i="2"/>
  <c r="Z71" i="2"/>
  <c r="AA71" i="2"/>
  <c r="AB71" i="2"/>
  <c r="AC71" i="2"/>
  <c r="AD71" i="2"/>
  <c r="AE71" i="2"/>
  <c r="AF71" i="2"/>
  <c r="AG71" i="2"/>
  <c r="AH71" i="2"/>
  <c r="AI71" i="2"/>
  <c r="AJ71" i="2"/>
  <c r="AK71" i="2"/>
  <c r="F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Z53" i="2"/>
  <c r="AA53" i="2"/>
  <c r="AB53" i="2"/>
  <c r="AC53" i="2"/>
  <c r="AD53" i="2"/>
  <c r="AE53" i="2"/>
  <c r="AF53" i="2"/>
  <c r="AG53" i="2"/>
  <c r="AH53" i="2"/>
  <c r="AI53" i="2"/>
  <c r="AJ53" i="2"/>
  <c r="AK53" i="2"/>
  <c r="F71" i="5"/>
  <c r="H71" i="5"/>
  <c r="I71" i="5"/>
  <c r="J71" i="5"/>
  <c r="K71" i="5"/>
  <c r="L71" i="5"/>
  <c r="M71" i="5"/>
  <c r="N71" i="5"/>
  <c r="O71" i="5"/>
  <c r="P71" i="5"/>
  <c r="Q71" i="5"/>
  <c r="R71" i="5"/>
  <c r="S71" i="5"/>
  <c r="T71" i="5"/>
  <c r="U71" i="5"/>
  <c r="V71" i="5"/>
  <c r="W71" i="5"/>
  <c r="X71" i="5"/>
  <c r="Y71" i="5"/>
  <c r="Z71" i="5"/>
  <c r="AA71" i="5"/>
  <c r="AB71" i="5"/>
  <c r="AC71" i="5"/>
  <c r="AD71" i="5"/>
  <c r="AE71" i="5"/>
  <c r="AF71" i="5"/>
  <c r="AG71" i="5"/>
  <c r="AH71" i="5"/>
  <c r="AI71" i="5"/>
  <c r="AJ71" i="5"/>
  <c r="AK71" i="5"/>
  <c r="H53" i="5"/>
  <c r="I53" i="5"/>
  <c r="J53" i="5"/>
  <c r="K53" i="5"/>
  <c r="L53" i="5"/>
  <c r="M53" i="5"/>
  <c r="N53" i="5"/>
  <c r="O53" i="5"/>
  <c r="P53" i="5"/>
  <c r="Q53" i="5"/>
  <c r="R53" i="5"/>
  <c r="S53" i="5"/>
  <c r="T53" i="5"/>
  <c r="U53" i="5"/>
  <c r="V53" i="5"/>
  <c r="W53" i="5"/>
  <c r="X53" i="5"/>
  <c r="Y53" i="5"/>
  <c r="Z53" i="5"/>
  <c r="AA53" i="5"/>
  <c r="AB53" i="5"/>
  <c r="AC53" i="5"/>
  <c r="AD53" i="5"/>
  <c r="AE53" i="5"/>
  <c r="AF53" i="5"/>
  <c r="AG53" i="5"/>
  <c r="AH53" i="5"/>
  <c r="AI53" i="5"/>
  <c r="AJ53" i="5"/>
  <c r="AK53" i="5"/>
  <c r="F53" i="5"/>
  <c r="F19" i="5"/>
  <c r="C58" i="6" l="1"/>
  <c r="C62" i="6"/>
  <c r="C66" i="6"/>
  <c r="C70" i="6"/>
  <c r="C76" i="6"/>
  <c r="D20" i="7"/>
  <c r="C14" i="7"/>
  <c r="E38" i="7"/>
  <c r="C23" i="7"/>
  <c r="C25" i="7"/>
  <c r="C27" i="7"/>
  <c r="C29" i="7"/>
  <c r="C31" i="7"/>
  <c r="C33" i="7"/>
  <c r="C36" i="7"/>
  <c r="C57" i="7"/>
  <c r="C64" i="7"/>
  <c r="C66" i="7"/>
  <c r="C68" i="7"/>
  <c r="C70" i="7"/>
  <c r="E77" i="7"/>
  <c r="C76" i="7"/>
  <c r="C41" i="6"/>
  <c r="C43" i="6"/>
  <c r="C46" i="6"/>
  <c r="C48" i="6"/>
  <c r="C50" i="6"/>
  <c r="C52" i="6"/>
  <c r="C12" i="6"/>
  <c r="C17" i="6"/>
  <c r="G20" i="6"/>
  <c r="C26" i="6"/>
  <c r="C30" i="6"/>
  <c r="C34" i="6"/>
  <c r="C44" i="6"/>
  <c r="C57" i="6"/>
  <c r="C61" i="6"/>
  <c r="C65" i="6"/>
  <c r="C69" i="6"/>
  <c r="D77" i="6"/>
  <c r="C75" i="6"/>
  <c r="E81" i="6"/>
  <c r="C13" i="7"/>
  <c r="C18" i="7"/>
  <c r="H83" i="7"/>
  <c r="W83" i="7"/>
  <c r="C22" i="7"/>
  <c r="C38" i="7" s="1"/>
  <c r="C74" i="7"/>
  <c r="C77" i="7" s="1"/>
  <c r="D20" i="6"/>
  <c r="C60" i="6"/>
  <c r="C64" i="6"/>
  <c r="C68" i="6"/>
  <c r="E77" i="6"/>
  <c r="C44" i="7"/>
  <c r="C45" i="7"/>
  <c r="C49" i="7"/>
  <c r="C53" i="7"/>
  <c r="E20" i="6"/>
  <c r="C24" i="6"/>
  <c r="C28" i="6"/>
  <c r="C32" i="6"/>
  <c r="C36" i="6"/>
  <c r="E72" i="6"/>
  <c r="C59" i="6"/>
  <c r="C63" i="6"/>
  <c r="C67" i="6"/>
  <c r="C71" i="6"/>
  <c r="C80" i="6"/>
  <c r="C10" i="7"/>
  <c r="G20" i="7"/>
  <c r="E82" i="6"/>
  <c r="G82" i="6"/>
  <c r="AB86" i="6"/>
  <c r="R83" i="7"/>
  <c r="C42" i="7"/>
  <c r="C51" i="7"/>
  <c r="E82" i="7"/>
  <c r="C47" i="7"/>
  <c r="AG83" i="7"/>
  <c r="D54" i="7"/>
  <c r="D82" i="7"/>
  <c r="AB83" i="7"/>
  <c r="D54" i="6"/>
  <c r="C54" i="6"/>
  <c r="AG83" i="6"/>
  <c r="M83" i="7"/>
  <c r="E72" i="7"/>
  <c r="D72" i="7"/>
  <c r="C63" i="7"/>
  <c r="E38" i="6"/>
  <c r="C33" i="6"/>
  <c r="D82" i="6"/>
  <c r="G54" i="7"/>
  <c r="G82" i="7"/>
  <c r="G54" i="6"/>
  <c r="C12" i="7"/>
  <c r="C17" i="7"/>
  <c r="C11" i="7"/>
  <c r="C16" i="7"/>
  <c r="R84" i="6"/>
  <c r="C14" i="6"/>
  <c r="AB83" i="6"/>
  <c r="D72" i="6"/>
  <c r="D38" i="6"/>
  <c r="E20" i="7"/>
  <c r="E87" i="7" s="1"/>
  <c r="H83" i="6"/>
  <c r="H84" i="6" s="1"/>
  <c r="C11" i="6"/>
  <c r="C16" i="6"/>
  <c r="C13" i="6"/>
  <c r="C18" i="6"/>
  <c r="G38" i="7"/>
  <c r="G38" i="6"/>
  <c r="H86" i="6"/>
  <c r="R84" i="7"/>
  <c r="C40" i="7"/>
  <c r="C10" i="6"/>
  <c r="C74" i="6"/>
  <c r="C77" i="6" s="1"/>
  <c r="C22" i="6"/>
  <c r="C56" i="6"/>
  <c r="C79" i="6"/>
  <c r="C81" i="6" s="1"/>
  <c r="D59" i="8"/>
  <c r="D60" i="8"/>
  <c r="D61" i="8"/>
  <c r="D62" i="8"/>
  <c r="D63" i="8"/>
  <c r="D64" i="8"/>
  <c r="D65" i="8"/>
  <c r="D66" i="8"/>
  <c r="D67" i="8"/>
  <c r="D68" i="8"/>
  <c r="D69" i="8"/>
  <c r="D70" i="8"/>
  <c r="D58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39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21" i="8"/>
  <c r="D11" i="8"/>
  <c r="D12" i="8"/>
  <c r="D13" i="8"/>
  <c r="D14" i="8"/>
  <c r="D15" i="8"/>
  <c r="D16" i="8"/>
  <c r="D10" i="8"/>
  <c r="D59" i="9"/>
  <c r="D60" i="9"/>
  <c r="D61" i="9"/>
  <c r="D62" i="9"/>
  <c r="D63" i="9"/>
  <c r="D64" i="9"/>
  <c r="D65" i="9"/>
  <c r="D66" i="9"/>
  <c r="D67" i="9"/>
  <c r="D68" i="9"/>
  <c r="D69" i="9"/>
  <c r="D70" i="9"/>
  <c r="D58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55" i="9"/>
  <c r="D39" i="9"/>
  <c r="D22" i="9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21" i="9"/>
  <c r="D11" i="9"/>
  <c r="D12" i="9"/>
  <c r="D13" i="9"/>
  <c r="D14" i="9"/>
  <c r="D15" i="9"/>
  <c r="D16" i="9"/>
  <c r="D17" i="9"/>
  <c r="D10" i="9"/>
  <c r="AK80" i="2"/>
  <c r="AJ80" i="2"/>
  <c r="AI80" i="2"/>
  <c r="AG80" i="2"/>
  <c r="AF80" i="2"/>
  <c r="AE80" i="2"/>
  <c r="AD80" i="2"/>
  <c r="AB80" i="2"/>
  <c r="AA80" i="2"/>
  <c r="Z80" i="2"/>
  <c r="Y80" i="2"/>
  <c r="W80" i="2"/>
  <c r="V80" i="2"/>
  <c r="U80" i="2"/>
  <c r="T80" i="2"/>
  <c r="R80" i="2"/>
  <c r="Q80" i="2"/>
  <c r="P80" i="2"/>
  <c r="O80" i="2"/>
  <c r="M80" i="2"/>
  <c r="L80" i="2"/>
  <c r="K80" i="2"/>
  <c r="J80" i="2"/>
  <c r="H80" i="2"/>
  <c r="F80" i="2"/>
  <c r="G79" i="2"/>
  <c r="E79" i="2"/>
  <c r="D79" i="2"/>
  <c r="C79" i="2" s="1"/>
  <c r="G78" i="2"/>
  <c r="G80" i="2" s="1"/>
  <c r="E78" i="2"/>
  <c r="E80" i="2" s="1"/>
  <c r="D78" i="2"/>
  <c r="D80" i="2" s="1"/>
  <c r="AK76" i="2"/>
  <c r="AJ76" i="2"/>
  <c r="AI76" i="2"/>
  <c r="AG76" i="2"/>
  <c r="AF76" i="2"/>
  <c r="AE76" i="2"/>
  <c r="AD76" i="2"/>
  <c r="AB76" i="2"/>
  <c r="AA76" i="2"/>
  <c r="Z76" i="2"/>
  <c r="Y76" i="2"/>
  <c r="W76" i="2"/>
  <c r="V76" i="2"/>
  <c r="U76" i="2"/>
  <c r="T76" i="2"/>
  <c r="R76" i="2"/>
  <c r="Q76" i="2"/>
  <c r="P76" i="2"/>
  <c r="O76" i="2"/>
  <c r="M76" i="2"/>
  <c r="L76" i="2"/>
  <c r="K76" i="2"/>
  <c r="J76" i="2"/>
  <c r="H76" i="2"/>
  <c r="F76" i="2"/>
  <c r="G75" i="2"/>
  <c r="E75" i="2"/>
  <c r="D75" i="2"/>
  <c r="C75" i="2" s="1"/>
  <c r="G74" i="2"/>
  <c r="E74" i="2"/>
  <c r="D74" i="2"/>
  <c r="G73" i="2"/>
  <c r="E73" i="2"/>
  <c r="D73" i="2"/>
  <c r="G67" i="2"/>
  <c r="E67" i="2"/>
  <c r="D67" i="2"/>
  <c r="G66" i="2"/>
  <c r="E66" i="2"/>
  <c r="D66" i="2"/>
  <c r="G65" i="2"/>
  <c r="E65" i="2"/>
  <c r="D65" i="2"/>
  <c r="G64" i="2"/>
  <c r="E64" i="2"/>
  <c r="D64" i="2"/>
  <c r="C64" i="2" s="1"/>
  <c r="G63" i="2"/>
  <c r="E63" i="2"/>
  <c r="D63" i="2"/>
  <c r="G62" i="2"/>
  <c r="E62" i="2"/>
  <c r="D62" i="2"/>
  <c r="G61" i="2"/>
  <c r="E61" i="2"/>
  <c r="D61" i="2"/>
  <c r="G60" i="2"/>
  <c r="E60" i="2"/>
  <c r="D60" i="2"/>
  <c r="C60" i="2" s="1"/>
  <c r="G59" i="2"/>
  <c r="E59" i="2"/>
  <c r="D59" i="2"/>
  <c r="G58" i="2"/>
  <c r="E58" i="2"/>
  <c r="D58" i="2"/>
  <c r="G57" i="2"/>
  <c r="E57" i="2"/>
  <c r="D57" i="2"/>
  <c r="G56" i="2"/>
  <c r="E56" i="2"/>
  <c r="D56" i="2"/>
  <c r="C56" i="2" s="1"/>
  <c r="G55" i="2"/>
  <c r="E55" i="2"/>
  <c r="D55" i="2"/>
  <c r="G70" i="2"/>
  <c r="E70" i="2"/>
  <c r="D70" i="2"/>
  <c r="G69" i="2"/>
  <c r="E69" i="2"/>
  <c r="D69" i="2"/>
  <c r="G68" i="2"/>
  <c r="E68" i="2"/>
  <c r="D68" i="2"/>
  <c r="C68" i="2" s="1"/>
  <c r="G52" i="2"/>
  <c r="E52" i="2"/>
  <c r="D52" i="2"/>
  <c r="G51" i="2"/>
  <c r="E51" i="2"/>
  <c r="D51" i="2"/>
  <c r="G50" i="2"/>
  <c r="E50" i="2"/>
  <c r="D50" i="2"/>
  <c r="G49" i="2"/>
  <c r="E49" i="2"/>
  <c r="D49" i="2"/>
  <c r="G48" i="2"/>
  <c r="E48" i="2"/>
  <c r="D48" i="2"/>
  <c r="G47" i="2"/>
  <c r="E47" i="2"/>
  <c r="D47" i="2"/>
  <c r="G46" i="2"/>
  <c r="E46" i="2"/>
  <c r="D46" i="2"/>
  <c r="G45" i="2"/>
  <c r="E45" i="2"/>
  <c r="D45" i="2"/>
  <c r="G44" i="2"/>
  <c r="E44" i="2"/>
  <c r="D44" i="2"/>
  <c r="G43" i="2"/>
  <c r="E43" i="2"/>
  <c r="D43" i="2"/>
  <c r="G42" i="2"/>
  <c r="E42" i="2"/>
  <c r="D42" i="2"/>
  <c r="G41" i="2"/>
  <c r="E41" i="2"/>
  <c r="D41" i="2"/>
  <c r="G40" i="2"/>
  <c r="E40" i="2"/>
  <c r="D40" i="2"/>
  <c r="G39" i="2"/>
  <c r="E39" i="2"/>
  <c r="D39" i="2"/>
  <c r="AK37" i="2"/>
  <c r="AJ37" i="2"/>
  <c r="AI37" i="2"/>
  <c r="AG37" i="2"/>
  <c r="AF37" i="2"/>
  <c r="AE37" i="2"/>
  <c r="AD37" i="2"/>
  <c r="AB37" i="2"/>
  <c r="AA37" i="2"/>
  <c r="Z37" i="2"/>
  <c r="Y37" i="2"/>
  <c r="W37" i="2"/>
  <c r="V37" i="2"/>
  <c r="U37" i="2"/>
  <c r="T37" i="2"/>
  <c r="R37" i="2"/>
  <c r="Q37" i="2"/>
  <c r="P37" i="2"/>
  <c r="O37" i="2"/>
  <c r="M37" i="2"/>
  <c r="L37" i="2"/>
  <c r="K37" i="2"/>
  <c r="J37" i="2"/>
  <c r="H37" i="2"/>
  <c r="F37" i="2"/>
  <c r="G36" i="2"/>
  <c r="E36" i="2"/>
  <c r="D36" i="2"/>
  <c r="G35" i="2"/>
  <c r="E35" i="2"/>
  <c r="D35" i="2"/>
  <c r="G34" i="2"/>
  <c r="E34" i="2"/>
  <c r="D34" i="2"/>
  <c r="G33" i="2"/>
  <c r="E33" i="2"/>
  <c r="D33" i="2"/>
  <c r="G32" i="2"/>
  <c r="E32" i="2"/>
  <c r="D32" i="2"/>
  <c r="G31" i="2"/>
  <c r="E31" i="2"/>
  <c r="D31" i="2"/>
  <c r="G30" i="2"/>
  <c r="E30" i="2"/>
  <c r="D30" i="2"/>
  <c r="C30" i="2" s="1"/>
  <c r="G29" i="2"/>
  <c r="E29" i="2"/>
  <c r="D29" i="2"/>
  <c r="G28" i="2"/>
  <c r="E28" i="2"/>
  <c r="D28" i="2"/>
  <c r="G27" i="2"/>
  <c r="E27" i="2"/>
  <c r="D27" i="2"/>
  <c r="G26" i="2"/>
  <c r="E26" i="2"/>
  <c r="D26" i="2"/>
  <c r="C26" i="2" s="1"/>
  <c r="G25" i="2"/>
  <c r="E25" i="2"/>
  <c r="D25" i="2"/>
  <c r="G24" i="2"/>
  <c r="E24" i="2"/>
  <c r="D24" i="2"/>
  <c r="G23" i="2"/>
  <c r="E23" i="2"/>
  <c r="D23" i="2"/>
  <c r="G22" i="2"/>
  <c r="E22" i="2"/>
  <c r="D22" i="2"/>
  <c r="C22" i="2" s="1"/>
  <c r="G21" i="2"/>
  <c r="E21" i="2"/>
  <c r="D21" i="2"/>
  <c r="G17" i="2"/>
  <c r="E17" i="2"/>
  <c r="D17" i="2"/>
  <c r="G16" i="2"/>
  <c r="E16" i="2"/>
  <c r="D16" i="2"/>
  <c r="G15" i="2"/>
  <c r="E15" i="2"/>
  <c r="D15" i="2"/>
  <c r="G14" i="2"/>
  <c r="E14" i="2"/>
  <c r="C14" i="2" s="1"/>
  <c r="D14" i="2"/>
  <c r="G13" i="2"/>
  <c r="E13" i="2"/>
  <c r="D13" i="2"/>
  <c r="G12" i="2"/>
  <c r="E12" i="2"/>
  <c r="D12" i="2"/>
  <c r="G11" i="2"/>
  <c r="E11" i="2"/>
  <c r="D11" i="2"/>
  <c r="G10" i="2"/>
  <c r="E10" i="2"/>
  <c r="D10" i="2"/>
  <c r="AK80" i="5"/>
  <c r="AJ80" i="5"/>
  <c r="AI80" i="5"/>
  <c r="AG80" i="5"/>
  <c r="AF80" i="5"/>
  <c r="AE80" i="5"/>
  <c r="AD80" i="5"/>
  <c r="AB80" i="5"/>
  <c r="AA80" i="5"/>
  <c r="Z80" i="5"/>
  <c r="Y80" i="5"/>
  <c r="W80" i="5"/>
  <c r="V80" i="5"/>
  <c r="U80" i="5"/>
  <c r="T80" i="5"/>
  <c r="R80" i="5"/>
  <c r="Q80" i="5"/>
  <c r="P80" i="5"/>
  <c r="O80" i="5"/>
  <c r="M80" i="5"/>
  <c r="L80" i="5"/>
  <c r="K80" i="5"/>
  <c r="J80" i="5"/>
  <c r="H80" i="5"/>
  <c r="F80" i="5"/>
  <c r="G79" i="5"/>
  <c r="E79" i="5"/>
  <c r="D79" i="5"/>
  <c r="G78" i="5"/>
  <c r="G80" i="5" s="1"/>
  <c r="E78" i="5"/>
  <c r="D78" i="5"/>
  <c r="AK76" i="5"/>
  <c r="AJ76" i="5"/>
  <c r="AI76" i="5"/>
  <c r="AG76" i="5"/>
  <c r="AF76" i="5"/>
  <c r="AE76" i="5"/>
  <c r="AD76" i="5"/>
  <c r="AB76" i="5"/>
  <c r="AA76" i="5"/>
  <c r="Z76" i="5"/>
  <c r="Y76" i="5"/>
  <c r="W76" i="5"/>
  <c r="V76" i="5"/>
  <c r="U76" i="5"/>
  <c r="T76" i="5"/>
  <c r="R76" i="5"/>
  <c r="Q76" i="5"/>
  <c r="P76" i="5"/>
  <c r="O76" i="5"/>
  <c r="M76" i="5"/>
  <c r="L76" i="5"/>
  <c r="K76" i="5"/>
  <c r="J76" i="5"/>
  <c r="H76" i="5"/>
  <c r="F76" i="5"/>
  <c r="G75" i="5"/>
  <c r="E75" i="5"/>
  <c r="D75" i="5"/>
  <c r="C75" i="5" s="1"/>
  <c r="G74" i="5"/>
  <c r="E74" i="5"/>
  <c r="D74" i="5"/>
  <c r="G73" i="5"/>
  <c r="E73" i="5"/>
  <c r="D73" i="5"/>
  <c r="G67" i="5"/>
  <c r="E67" i="5"/>
  <c r="D67" i="5"/>
  <c r="G66" i="5"/>
  <c r="E66" i="5"/>
  <c r="D66" i="5"/>
  <c r="G65" i="5"/>
  <c r="E65" i="5"/>
  <c r="D65" i="5"/>
  <c r="G64" i="5"/>
  <c r="E64" i="5"/>
  <c r="D64" i="5"/>
  <c r="G63" i="5"/>
  <c r="E63" i="5"/>
  <c r="D63" i="5"/>
  <c r="G62" i="5"/>
  <c r="E62" i="5"/>
  <c r="D62" i="5"/>
  <c r="G61" i="5"/>
  <c r="E61" i="5"/>
  <c r="D61" i="5"/>
  <c r="G60" i="5"/>
  <c r="E60" i="5"/>
  <c r="D60" i="5"/>
  <c r="G59" i="5"/>
  <c r="E59" i="5"/>
  <c r="D59" i="5"/>
  <c r="G58" i="5"/>
  <c r="E58" i="5"/>
  <c r="D58" i="5"/>
  <c r="G57" i="5"/>
  <c r="E57" i="5"/>
  <c r="D57" i="5"/>
  <c r="G56" i="5"/>
  <c r="E56" i="5"/>
  <c r="D56" i="5"/>
  <c r="G55" i="5"/>
  <c r="E55" i="5"/>
  <c r="D55" i="5"/>
  <c r="G70" i="5"/>
  <c r="E70" i="5"/>
  <c r="D70" i="5"/>
  <c r="G69" i="5"/>
  <c r="E69" i="5"/>
  <c r="D69" i="5"/>
  <c r="G68" i="5"/>
  <c r="E68" i="5"/>
  <c r="D68" i="5"/>
  <c r="G52" i="5"/>
  <c r="E52" i="5"/>
  <c r="D52" i="5"/>
  <c r="G51" i="5"/>
  <c r="E51" i="5"/>
  <c r="D51" i="5"/>
  <c r="G50" i="5"/>
  <c r="E50" i="5"/>
  <c r="D50" i="5"/>
  <c r="G49" i="5"/>
  <c r="E49" i="5"/>
  <c r="D49" i="5"/>
  <c r="G48" i="5"/>
  <c r="E48" i="5"/>
  <c r="D48" i="5"/>
  <c r="G47" i="5"/>
  <c r="E47" i="5"/>
  <c r="D47" i="5"/>
  <c r="G46" i="5"/>
  <c r="E46" i="5"/>
  <c r="D46" i="5"/>
  <c r="G45" i="5"/>
  <c r="E45" i="5"/>
  <c r="D45" i="5"/>
  <c r="G44" i="5"/>
  <c r="E44" i="5"/>
  <c r="D44" i="5"/>
  <c r="G43" i="5"/>
  <c r="E43" i="5"/>
  <c r="D43" i="5"/>
  <c r="G42" i="5"/>
  <c r="E42" i="5"/>
  <c r="D42" i="5"/>
  <c r="G41" i="5"/>
  <c r="E41" i="5"/>
  <c r="D41" i="5"/>
  <c r="C41" i="5" s="1"/>
  <c r="G40" i="5"/>
  <c r="E40" i="5"/>
  <c r="D40" i="5"/>
  <c r="G39" i="5"/>
  <c r="E39" i="5"/>
  <c r="D39" i="5"/>
  <c r="AK37" i="5"/>
  <c r="AJ37" i="5"/>
  <c r="AI37" i="5"/>
  <c r="AG37" i="5"/>
  <c r="AF37" i="5"/>
  <c r="AE37" i="5"/>
  <c r="AD37" i="5"/>
  <c r="AB37" i="5"/>
  <c r="AA37" i="5"/>
  <c r="Z37" i="5"/>
  <c r="Y37" i="5"/>
  <c r="W37" i="5"/>
  <c r="V37" i="5"/>
  <c r="U37" i="5"/>
  <c r="T37" i="5"/>
  <c r="R37" i="5"/>
  <c r="Q37" i="5"/>
  <c r="P37" i="5"/>
  <c r="O37" i="5"/>
  <c r="M37" i="5"/>
  <c r="L37" i="5"/>
  <c r="K37" i="5"/>
  <c r="J37" i="5"/>
  <c r="H37" i="5"/>
  <c r="F37" i="5"/>
  <c r="G36" i="5"/>
  <c r="E36" i="5"/>
  <c r="D36" i="5"/>
  <c r="G35" i="5"/>
  <c r="E35" i="5"/>
  <c r="D35" i="5"/>
  <c r="G34" i="5"/>
  <c r="E34" i="5"/>
  <c r="D34" i="5"/>
  <c r="C34" i="5" s="1"/>
  <c r="G33" i="5"/>
  <c r="E33" i="5"/>
  <c r="D33" i="5"/>
  <c r="G32" i="5"/>
  <c r="E32" i="5"/>
  <c r="D32" i="5"/>
  <c r="G31" i="5"/>
  <c r="E31" i="5"/>
  <c r="D31" i="5"/>
  <c r="G30" i="5"/>
  <c r="E30" i="5"/>
  <c r="D30" i="5"/>
  <c r="C30" i="5" s="1"/>
  <c r="G29" i="5"/>
  <c r="E29" i="5"/>
  <c r="D29" i="5"/>
  <c r="G28" i="5"/>
  <c r="E28" i="5"/>
  <c r="D28" i="5"/>
  <c r="G27" i="5"/>
  <c r="E27" i="5"/>
  <c r="D27" i="5"/>
  <c r="G26" i="5"/>
  <c r="E26" i="5"/>
  <c r="D26" i="5"/>
  <c r="C26" i="5" s="1"/>
  <c r="G25" i="5"/>
  <c r="E25" i="5"/>
  <c r="D25" i="5"/>
  <c r="G24" i="5"/>
  <c r="E24" i="5"/>
  <c r="D24" i="5"/>
  <c r="G23" i="5"/>
  <c r="E23" i="5"/>
  <c r="D23" i="5"/>
  <c r="G22" i="5"/>
  <c r="E22" i="5"/>
  <c r="D22" i="5"/>
  <c r="C22" i="5" s="1"/>
  <c r="G21" i="5"/>
  <c r="E21" i="5"/>
  <c r="D21" i="5"/>
  <c r="G17" i="5"/>
  <c r="E17" i="5"/>
  <c r="D17" i="5"/>
  <c r="G16" i="5"/>
  <c r="E16" i="5"/>
  <c r="D16" i="5"/>
  <c r="G15" i="5"/>
  <c r="E15" i="5"/>
  <c r="D15" i="5"/>
  <c r="C15" i="5" s="1"/>
  <c r="G14" i="5"/>
  <c r="E14" i="5"/>
  <c r="D14" i="5"/>
  <c r="G13" i="5"/>
  <c r="E13" i="5"/>
  <c r="D13" i="5"/>
  <c r="G12" i="5"/>
  <c r="E12" i="5"/>
  <c r="D12" i="5"/>
  <c r="G11" i="5"/>
  <c r="E11" i="5"/>
  <c r="D11" i="5"/>
  <c r="G10" i="5"/>
  <c r="E10" i="5"/>
  <c r="D10" i="5"/>
  <c r="C10" i="5"/>
  <c r="C79" i="5" l="1"/>
  <c r="D19" i="5"/>
  <c r="C25" i="5"/>
  <c r="D71" i="5"/>
  <c r="D81" i="2"/>
  <c r="D19" i="2"/>
  <c r="D71" i="2"/>
  <c r="C20" i="6"/>
  <c r="C20" i="7"/>
  <c r="G19" i="5"/>
  <c r="D53" i="5"/>
  <c r="E71" i="5"/>
  <c r="G76" i="5"/>
  <c r="E81" i="2"/>
  <c r="E19" i="2"/>
  <c r="C21" i="2"/>
  <c r="D53" i="2"/>
  <c r="C70" i="2"/>
  <c r="E71" i="2"/>
  <c r="D19" i="9"/>
  <c r="C72" i="6"/>
  <c r="E19" i="5"/>
  <c r="E81" i="5"/>
  <c r="G71" i="5"/>
  <c r="C57" i="5"/>
  <c r="C61" i="5"/>
  <c r="C65" i="5"/>
  <c r="C74" i="5"/>
  <c r="E53" i="2"/>
  <c r="C69" i="2"/>
  <c r="G71" i="2"/>
  <c r="C57" i="2"/>
  <c r="C61" i="2"/>
  <c r="C65" i="2"/>
  <c r="C74" i="2"/>
  <c r="E87" i="6"/>
  <c r="H84" i="7"/>
  <c r="G19" i="2"/>
  <c r="C54" i="7"/>
  <c r="AB84" i="7"/>
  <c r="C82" i="7"/>
  <c r="D87" i="7"/>
  <c r="AB84" i="6"/>
  <c r="D81" i="5"/>
  <c r="G81" i="2"/>
  <c r="G53" i="2"/>
  <c r="G81" i="5"/>
  <c r="G53" i="5"/>
  <c r="C72" i="7"/>
  <c r="C14" i="5"/>
  <c r="C12" i="2"/>
  <c r="C16" i="2"/>
  <c r="C13" i="2"/>
  <c r="C17" i="2"/>
  <c r="C11" i="2"/>
  <c r="C15" i="2"/>
  <c r="C82" i="6"/>
  <c r="C38" i="6"/>
  <c r="G87" i="7"/>
  <c r="G87" i="6"/>
  <c r="D87" i="6"/>
  <c r="C10" i="2"/>
  <c r="E53" i="5"/>
  <c r="C32" i="2"/>
  <c r="C36" i="2"/>
  <c r="C39" i="2"/>
  <c r="C47" i="2"/>
  <c r="G76" i="2"/>
  <c r="C43" i="2"/>
  <c r="C51" i="2"/>
  <c r="C25" i="2"/>
  <c r="C29" i="2"/>
  <c r="D76" i="2"/>
  <c r="G37" i="2"/>
  <c r="C23" i="2"/>
  <c r="C27" i="2"/>
  <c r="C58" i="2"/>
  <c r="C62" i="2"/>
  <c r="C66" i="2"/>
  <c r="E76" i="2"/>
  <c r="C55" i="2"/>
  <c r="C73" i="2"/>
  <c r="C35" i="2"/>
  <c r="D37" i="2"/>
  <c r="C34" i="2"/>
  <c r="C31" i="2"/>
  <c r="E37" i="2"/>
  <c r="C24" i="2"/>
  <c r="C28" i="2"/>
  <c r="C33" i="2"/>
  <c r="C42" i="2"/>
  <c r="C50" i="2"/>
  <c r="C41" i="2"/>
  <c r="C45" i="2"/>
  <c r="C49" i="2"/>
  <c r="C46" i="2"/>
  <c r="C40" i="2"/>
  <c r="C44" i="2"/>
  <c r="C48" i="2"/>
  <c r="C52" i="2"/>
  <c r="C59" i="2"/>
  <c r="C63" i="2"/>
  <c r="C67" i="2"/>
  <c r="E76" i="5"/>
  <c r="C29" i="5"/>
  <c r="C33" i="5"/>
  <c r="D76" i="5"/>
  <c r="E80" i="5"/>
  <c r="D80" i="5"/>
  <c r="C55" i="5"/>
  <c r="C73" i="5"/>
  <c r="C76" i="5" s="1"/>
  <c r="C12" i="5"/>
  <c r="C16" i="5"/>
  <c r="G37" i="5"/>
  <c r="C23" i="5"/>
  <c r="C27" i="5"/>
  <c r="C31" i="5"/>
  <c r="C35" i="5"/>
  <c r="C42" i="5"/>
  <c r="C58" i="5"/>
  <c r="C62" i="5"/>
  <c r="C66" i="5"/>
  <c r="D37" i="5"/>
  <c r="C13" i="5"/>
  <c r="C17" i="5"/>
  <c r="E37" i="5"/>
  <c r="C24" i="5"/>
  <c r="C28" i="5"/>
  <c r="C32" i="5"/>
  <c r="C36" i="5"/>
  <c r="C52" i="5"/>
  <c r="C59" i="5"/>
  <c r="C67" i="5"/>
  <c r="C47" i="5"/>
  <c r="C51" i="5"/>
  <c r="C70" i="5"/>
  <c r="C69" i="5"/>
  <c r="C11" i="5"/>
  <c r="C40" i="5"/>
  <c r="C44" i="5"/>
  <c r="C45" i="5"/>
  <c r="C68" i="5"/>
  <c r="C56" i="5"/>
  <c r="C60" i="5"/>
  <c r="C64" i="5"/>
  <c r="C49" i="5"/>
  <c r="C46" i="5"/>
  <c r="C50" i="5"/>
  <c r="C48" i="5"/>
  <c r="C43" i="5"/>
  <c r="C21" i="5"/>
  <c r="C63" i="5"/>
  <c r="C78" i="5"/>
  <c r="C78" i="2"/>
  <c r="C80" i="2" s="1"/>
  <c r="C39" i="5"/>
  <c r="C19" i="5" l="1"/>
  <c r="C76" i="2"/>
  <c r="C87" i="6"/>
  <c r="C53" i="5"/>
  <c r="C71" i="5"/>
  <c r="C53" i="2"/>
  <c r="C81" i="2"/>
  <c r="C19" i="2"/>
  <c r="D86" i="5"/>
  <c r="C71" i="2"/>
  <c r="G86" i="5"/>
  <c r="C87" i="7"/>
  <c r="C81" i="5"/>
  <c r="C80" i="5"/>
  <c r="E86" i="5"/>
  <c r="G86" i="2"/>
  <c r="C37" i="2"/>
  <c r="C37" i="5"/>
  <c r="C86" i="5" s="1"/>
  <c r="C86" i="2" l="1"/>
  <c r="AK80" i="9"/>
  <c r="AJ80" i="9"/>
  <c r="AI80" i="9"/>
  <c r="AG80" i="9"/>
  <c r="AF80" i="9"/>
  <c r="AE80" i="9"/>
  <c r="AD80" i="9"/>
  <c r="AB80" i="9"/>
  <c r="AA80" i="9"/>
  <c r="Z80" i="9"/>
  <c r="Y80" i="9"/>
  <c r="W80" i="9"/>
  <c r="V80" i="9"/>
  <c r="U80" i="9"/>
  <c r="T80" i="9"/>
  <c r="R80" i="9"/>
  <c r="Q80" i="9"/>
  <c r="P80" i="9"/>
  <c r="O80" i="9"/>
  <c r="M80" i="9"/>
  <c r="L80" i="9"/>
  <c r="K80" i="9"/>
  <c r="J80" i="9"/>
  <c r="H80" i="9"/>
  <c r="F80" i="9"/>
  <c r="G79" i="9"/>
  <c r="E79" i="9"/>
  <c r="D79" i="9"/>
  <c r="C79" i="9" s="1"/>
  <c r="G78" i="9"/>
  <c r="E78" i="9"/>
  <c r="E80" i="9" s="1"/>
  <c r="D78" i="9"/>
  <c r="AK76" i="9"/>
  <c r="AJ76" i="9"/>
  <c r="AI76" i="9"/>
  <c r="AG76" i="9"/>
  <c r="AF76" i="9"/>
  <c r="AE76" i="9"/>
  <c r="AD76" i="9"/>
  <c r="AB76" i="9"/>
  <c r="AA76" i="9"/>
  <c r="Z76" i="9"/>
  <c r="Y76" i="9"/>
  <c r="W76" i="9"/>
  <c r="V76" i="9"/>
  <c r="U76" i="9"/>
  <c r="T76" i="9"/>
  <c r="R76" i="9"/>
  <c r="Q76" i="9"/>
  <c r="P76" i="9"/>
  <c r="O76" i="9"/>
  <c r="M76" i="9"/>
  <c r="L76" i="9"/>
  <c r="K76" i="9"/>
  <c r="J76" i="9"/>
  <c r="H76" i="9"/>
  <c r="F76" i="9"/>
  <c r="G75" i="9"/>
  <c r="E75" i="9"/>
  <c r="D75" i="9"/>
  <c r="C75" i="9"/>
  <c r="G74" i="9"/>
  <c r="E74" i="9"/>
  <c r="D74" i="9"/>
  <c r="C74" i="9"/>
  <c r="G73" i="9"/>
  <c r="G76" i="9" s="1"/>
  <c r="E73" i="9"/>
  <c r="E76" i="9" s="1"/>
  <c r="D73" i="9"/>
  <c r="C73" i="9"/>
  <c r="C76" i="9" s="1"/>
  <c r="AK71" i="9"/>
  <c r="AJ71" i="9"/>
  <c r="AI71" i="9"/>
  <c r="AG71" i="9"/>
  <c r="AF71" i="9"/>
  <c r="AE71" i="9"/>
  <c r="AD71" i="9"/>
  <c r="AB71" i="9"/>
  <c r="AA71" i="9"/>
  <c r="Z71" i="9"/>
  <c r="Y71" i="9"/>
  <c r="W71" i="9"/>
  <c r="V71" i="9"/>
  <c r="U71" i="9"/>
  <c r="T71" i="9"/>
  <c r="R71" i="9"/>
  <c r="Q71" i="9"/>
  <c r="P71" i="9"/>
  <c r="O71" i="9"/>
  <c r="M71" i="9"/>
  <c r="L71" i="9"/>
  <c r="K71" i="9"/>
  <c r="J71" i="9"/>
  <c r="H71" i="9"/>
  <c r="F71" i="9"/>
  <c r="G70" i="9"/>
  <c r="E70" i="9"/>
  <c r="C70" i="9"/>
  <c r="G69" i="9"/>
  <c r="E69" i="9"/>
  <c r="C69" i="9" s="1"/>
  <c r="G68" i="9"/>
  <c r="E68" i="9"/>
  <c r="C68" i="9" s="1"/>
  <c r="G67" i="9"/>
  <c r="E67" i="9"/>
  <c r="C67" i="9" s="1"/>
  <c r="G66" i="9"/>
  <c r="E66" i="9"/>
  <c r="C66" i="9" s="1"/>
  <c r="G65" i="9"/>
  <c r="E65" i="9"/>
  <c r="C65" i="9" s="1"/>
  <c r="G64" i="9"/>
  <c r="E64" i="9"/>
  <c r="C64" i="9" s="1"/>
  <c r="G63" i="9"/>
  <c r="E63" i="9"/>
  <c r="C63" i="9" s="1"/>
  <c r="G62" i="9"/>
  <c r="E62" i="9"/>
  <c r="C62" i="9"/>
  <c r="G61" i="9"/>
  <c r="E61" i="9"/>
  <c r="C61" i="9" s="1"/>
  <c r="G60" i="9"/>
  <c r="E60" i="9"/>
  <c r="C60" i="9" s="1"/>
  <c r="G59" i="9"/>
  <c r="E59" i="9"/>
  <c r="C59" i="9" s="1"/>
  <c r="G58" i="9"/>
  <c r="E58" i="9"/>
  <c r="C58" i="9" s="1"/>
  <c r="AK56" i="9"/>
  <c r="AJ56" i="9"/>
  <c r="AI56" i="9"/>
  <c r="AG56" i="9"/>
  <c r="AF56" i="9"/>
  <c r="AE56" i="9"/>
  <c r="AD56" i="9"/>
  <c r="AB56" i="9"/>
  <c r="AA56" i="9"/>
  <c r="Z56" i="9"/>
  <c r="Y56" i="9"/>
  <c r="W56" i="9"/>
  <c r="V56" i="9"/>
  <c r="U56" i="9"/>
  <c r="T56" i="9"/>
  <c r="R56" i="9"/>
  <c r="Q56" i="9"/>
  <c r="P56" i="9"/>
  <c r="O56" i="9"/>
  <c r="M56" i="9"/>
  <c r="L56" i="9"/>
  <c r="K56" i="9"/>
  <c r="J56" i="9"/>
  <c r="H56" i="9"/>
  <c r="F56" i="9"/>
  <c r="G55" i="9"/>
  <c r="E55" i="9"/>
  <c r="C55" i="9" s="1"/>
  <c r="G54" i="9"/>
  <c r="E54" i="9"/>
  <c r="C54" i="9" s="1"/>
  <c r="G53" i="9"/>
  <c r="E53" i="9"/>
  <c r="C53" i="9" s="1"/>
  <c r="G52" i="9"/>
  <c r="E52" i="9"/>
  <c r="C52" i="9" s="1"/>
  <c r="G51" i="9"/>
  <c r="E51" i="9"/>
  <c r="C51" i="9"/>
  <c r="G50" i="9"/>
  <c r="E50" i="9"/>
  <c r="C50" i="9" s="1"/>
  <c r="G49" i="9"/>
  <c r="E49" i="9"/>
  <c r="C49" i="9" s="1"/>
  <c r="G48" i="9"/>
  <c r="E48" i="9"/>
  <c r="C48" i="9" s="1"/>
  <c r="G47" i="9"/>
  <c r="E47" i="9"/>
  <c r="C47" i="9" s="1"/>
  <c r="G46" i="9"/>
  <c r="E46" i="9"/>
  <c r="C46" i="9" s="1"/>
  <c r="G45" i="9"/>
  <c r="E45" i="9"/>
  <c r="C45" i="9" s="1"/>
  <c r="G44" i="9"/>
  <c r="E44" i="9"/>
  <c r="C44" i="9" s="1"/>
  <c r="G43" i="9"/>
  <c r="E43" i="9"/>
  <c r="C43" i="9"/>
  <c r="G42" i="9"/>
  <c r="E42" i="9"/>
  <c r="C42" i="9" s="1"/>
  <c r="G41" i="9"/>
  <c r="E41" i="9"/>
  <c r="C41" i="9" s="1"/>
  <c r="G40" i="9"/>
  <c r="E40" i="9"/>
  <c r="C40" i="9" s="1"/>
  <c r="G39" i="9"/>
  <c r="E39" i="9"/>
  <c r="AK37" i="9"/>
  <c r="AJ37" i="9"/>
  <c r="AI37" i="9"/>
  <c r="AG37" i="9"/>
  <c r="AF37" i="9"/>
  <c r="AE37" i="9"/>
  <c r="AD37" i="9"/>
  <c r="AB37" i="9"/>
  <c r="AA37" i="9"/>
  <c r="Z37" i="9"/>
  <c r="Y37" i="9"/>
  <c r="W37" i="9"/>
  <c r="V37" i="9"/>
  <c r="U37" i="9"/>
  <c r="T37" i="9"/>
  <c r="R37" i="9"/>
  <c r="Q37" i="9"/>
  <c r="P37" i="9"/>
  <c r="O37" i="9"/>
  <c r="M37" i="9"/>
  <c r="L37" i="9"/>
  <c r="K37" i="9"/>
  <c r="J37" i="9"/>
  <c r="H37" i="9"/>
  <c r="F37" i="9"/>
  <c r="G36" i="9"/>
  <c r="E36" i="9"/>
  <c r="C36" i="9" s="1"/>
  <c r="G35" i="9"/>
  <c r="E35" i="9"/>
  <c r="C35" i="9"/>
  <c r="G34" i="9"/>
  <c r="E34" i="9"/>
  <c r="C34" i="9" s="1"/>
  <c r="G33" i="9"/>
  <c r="E33" i="9"/>
  <c r="C33" i="9" s="1"/>
  <c r="G32" i="9"/>
  <c r="E32" i="9"/>
  <c r="C32" i="9" s="1"/>
  <c r="G31" i="9"/>
  <c r="E31" i="9"/>
  <c r="C31" i="9"/>
  <c r="G30" i="9"/>
  <c r="E30" i="9"/>
  <c r="C30" i="9" s="1"/>
  <c r="G29" i="9"/>
  <c r="E29" i="9"/>
  <c r="C29" i="9" s="1"/>
  <c r="G28" i="9"/>
  <c r="E28" i="9"/>
  <c r="C28" i="9" s="1"/>
  <c r="G27" i="9"/>
  <c r="E27" i="9"/>
  <c r="C27" i="9"/>
  <c r="G26" i="9"/>
  <c r="E26" i="9"/>
  <c r="C26" i="9" s="1"/>
  <c r="G25" i="9"/>
  <c r="E25" i="9"/>
  <c r="C25" i="9" s="1"/>
  <c r="G24" i="9"/>
  <c r="E24" i="9"/>
  <c r="C24" i="9" s="1"/>
  <c r="G23" i="9"/>
  <c r="E23" i="9"/>
  <c r="C23" i="9"/>
  <c r="G22" i="9"/>
  <c r="E22" i="9"/>
  <c r="C22" i="9" s="1"/>
  <c r="G21" i="9"/>
  <c r="G37" i="9" s="1"/>
  <c r="E21" i="9"/>
  <c r="C21" i="9"/>
  <c r="G17" i="9"/>
  <c r="E17" i="9"/>
  <c r="C17" i="9" s="1"/>
  <c r="G16" i="9"/>
  <c r="E16" i="9"/>
  <c r="C16" i="9" s="1"/>
  <c r="G15" i="9"/>
  <c r="E15" i="9"/>
  <c r="C15" i="9" s="1"/>
  <c r="G14" i="9"/>
  <c r="E14" i="9"/>
  <c r="C14" i="9" s="1"/>
  <c r="G13" i="9"/>
  <c r="E13" i="9"/>
  <c r="C13" i="9" s="1"/>
  <c r="G12" i="9"/>
  <c r="E12" i="9"/>
  <c r="C12" i="9" s="1"/>
  <c r="G11" i="9"/>
  <c r="E11" i="9"/>
  <c r="C11" i="9" s="1"/>
  <c r="G10" i="9"/>
  <c r="E10" i="9"/>
  <c r="C10" i="9" s="1"/>
  <c r="AK80" i="8"/>
  <c r="AJ80" i="8"/>
  <c r="AI80" i="8"/>
  <c r="AG80" i="8"/>
  <c r="AF80" i="8"/>
  <c r="AE80" i="8"/>
  <c r="AD80" i="8"/>
  <c r="AB80" i="8"/>
  <c r="AA80" i="8"/>
  <c r="Z80" i="8"/>
  <c r="Y80" i="8"/>
  <c r="W80" i="8"/>
  <c r="V80" i="8"/>
  <c r="U80" i="8"/>
  <c r="T80" i="8"/>
  <c r="R80" i="8"/>
  <c r="Q80" i="8"/>
  <c r="P80" i="8"/>
  <c r="O80" i="8"/>
  <c r="M80" i="8"/>
  <c r="L80" i="8"/>
  <c r="K80" i="8"/>
  <c r="J80" i="8"/>
  <c r="H80" i="8"/>
  <c r="F80" i="8"/>
  <c r="G79" i="8"/>
  <c r="E79" i="8"/>
  <c r="D79" i="8"/>
  <c r="G78" i="8"/>
  <c r="E78" i="8"/>
  <c r="E80" i="8" s="1"/>
  <c r="D78" i="8"/>
  <c r="AK76" i="8"/>
  <c r="AJ76" i="8"/>
  <c r="AI76" i="8"/>
  <c r="AG76" i="8"/>
  <c r="AF76" i="8"/>
  <c r="AE76" i="8"/>
  <c r="AD76" i="8"/>
  <c r="AB76" i="8"/>
  <c r="AA76" i="8"/>
  <c r="Z76" i="8"/>
  <c r="Y76" i="8"/>
  <c r="W76" i="8"/>
  <c r="V76" i="8"/>
  <c r="U76" i="8"/>
  <c r="T76" i="8"/>
  <c r="R76" i="8"/>
  <c r="Q76" i="8"/>
  <c r="P76" i="8"/>
  <c r="O76" i="8"/>
  <c r="M76" i="8"/>
  <c r="L76" i="8"/>
  <c r="K76" i="8"/>
  <c r="J76" i="8"/>
  <c r="H76" i="8"/>
  <c r="F76" i="8"/>
  <c r="G75" i="8"/>
  <c r="E75" i="8"/>
  <c r="D75" i="8"/>
  <c r="C75" i="8" s="1"/>
  <c r="G74" i="8"/>
  <c r="E74" i="8"/>
  <c r="D74" i="8"/>
  <c r="C74" i="8" s="1"/>
  <c r="G73" i="8"/>
  <c r="G76" i="8" s="1"/>
  <c r="E73" i="8"/>
  <c r="E76" i="8" s="1"/>
  <c r="D73" i="8"/>
  <c r="D76" i="8" s="1"/>
  <c r="AK71" i="8"/>
  <c r="AJ71" i="8"/>
  <c r="AI71" i="8"/>
  <c r="AG71" i="8"/>
  <c r="AF71" i="8"/>
  <c r="AE71" i="8"/>
  <c r="AD71" i="8"/>
  <c r="AB71" i="8"/>
  <c r="AA71" i="8"/>
  <c r="Z71" i="8"/>
  <c r="Y71" i="8"/>
  <c r="W71" i="8"/>
  <c r="V71" i="8"/>
  <c r="U71" i="8"/>
  <c r="T71" i="8"/>
  <c r="R71" i="8"/>
  <c r="Q71" i="8"/>
  <c r="P71" i="8"/>
  <c r="O71" i="8"/>
  <c r="M71" i="8"/>
  <c r="L71" i="8"/>
  <c r="K71" i="8"/>
  <c r="J71" i="8"/>
  <c r="H71" i="8"/>
  <c r="F71" i="8"/>
  <c r="G70" i="8"/>
  <c r="E70" i="8"/>
  <c r="C70" i="8" s="1"/>
  <c r="G69" i="8"/>
  <c r="E69" i="8"/>
  <c r="C69" i="8" s="1"/>
  <c r="G68" i="8"/>
  <c r="E68" i="8"/>
  <c r="C68" i="8" s="1"/>
  <c r="G67" i="8"/>
  <c r="E67" i="8"/>
  <c r="C67" i="8"/>
  <c r="G66" i="8"/>
  <c r="E66" i="8"/>
  <c r="C66" i="8" s="1"/>
  <c r="G65" i="8"/>
  <c r="E65" i="8"/>
  <c r="C65" i="8" s="1"/>
  <c r="G64" i="8"/>
  <c r="E64" i="8"/>
  <c r="C64" i="8" s="1"/>
  <c r="G63" i="8"/>
  <c r="E63" i="8"/>
  <c r="C63" i="8"/>
  <c r="G62" i="8"/>
  <c r="E62" i="8"/>
  <c r="C62" i="8" s="1"/>
  <c r="G61" i="8"/>
  <c r="E61" i="8"/>
  <c r="C61" i="8" s="1"/>
  <c r="G60" i="8"/>
  <c r="E60" i="8"/>
  <c r="C60" i="8" s="1"/>
  <c r="G59" i="8"/>
  <c r="E59" i="8"/>
  <c r="C59" i="8"/>
  <c r="G58" i="8"/>
  <c r="G71" i="8" s="1"/>
  <c r="E58" i="8"/>
  <c r="E71" i="8" s="1"/>
  <c r="AK56" i="8"/>
  <c r="AJ56" i="8"/>
  <c r="AI56" i="8"/>
  <c r="AG56" i="8"/>
  <c r="AF56" i="8"/>
  <c r="AE56" i="8"/>
  <c r="AD56" i="8"/>
  <c r="AB56" i="8"/>
  <c r="AA56" i="8"/>
  <c r="Z56" i="8"/>
  <c r="Y56" i="8"/>
  <c r="W56" i="8"/>
  <c r="V56" i="8"/>
  <c r="U56" i="8"/>
  <c r="T56" i="8"/>
  <c r="R56" i="8"/>
  <c r="Q56" i="8"/>
  <c r="P56" i="8"/>
  <c r="O56" i="8"/>
  <c r="M56" i="8"/>
  <c r="L56" i="8"/>
  <c r="K56" i="8"/>
  <c r="J56" i="8"/>
  <c r="H56" i="8"/>
  <c r="F56" i="8"/>
  <c r="G55" i="8"/>
  <c r="E55" i="8"/>
  <c r="C55" i="8" s="1"/>
  <c r="G54" i="8"/>
  <c r="E54" i="8"/>
  <c r="C54" i="8" s="1"/>
  <c r="G53" i="8"/>
  <c r="E53" i="8"/>
  <c r="C53" i="8"/>
  <c r="G52" i="8"/>
  <c r="E52" i="8"/>
  <c r="C52" i="8" s="1"/>
  <c r="G51" i="8"/>
  <c r="E51" i="8"/>
  <c r="C51" i="8" s="1"/>
  <c r="G50" i="8"/>
  <c r="E50" i="8"/>
  <c r="C50" i="8" s="1"/>
  <c r="G49" i="8"/>
  <c r="E49" i="8"/>
  <c r="C49" i="8" s="1"/>
  <c r="G48" i="8"/>
  <c r="E48" i="8"/>
  <c r="C48" i="8"/>
  <c r="G47" i="8"/>
  <c r="E47" i="8"/>
  <c r="C47" i="8" s="1"/>
  <c r="G46" i="8"/>
  <c r="E46" i="8"/>
  <c r="C46" i="8" s="1"/>
  <c r="G45" i="8"/>
  <c r="E45" i="8"/>
  <c r="C45" i="8" s="1"/>
  <c r="G44" i="8"/>
  <c r="E44" i="8"/>
  <c r="C44" i="8" s="1"/>
  <c r="G43" i="8"/>
  <c r="E43" i="8"/>
  <c r="C43" i="8" s="1"/>
  <c r="G42" i="8"/>
  <c r="E42" i="8"/>
  <c r="C42" i="8"/>
  <c r="G41" i="8"/>
  <c r="E41" i="8"/>
  <c r="C41" i="8" s="1"/>
  <c r="G40" i="8"/>
  <c r="E40" i="8"/>
  <c r="C40" i="8" s="1"/>
  <c r="G39" i="8"/>
  <c r="E39" i="8"/>
  <c r="E56" i="8" s="1"/>
  <c r="D56" i="8"/>
  <c r="AK37" i="8"/>
  <c r="AJ37" i="8"/>
  <c r="AI37" i="8"/>
  <c r="AG37" i="8"/>
  <c r="AF37" i="8"/>
  <c r="AE37" i="8"/>
  <c r="AD37" i="8"/>
  <c r="AB37" i="8"/>
  <c r="AA37" i="8"/>
  <c r="Z37" i="8"/>
  <c r="Y37" i="8"/>
  <c r="W37" i="8"/>
  <c r="V37" i="8"/>
  <c r="U37" i="8"/>
  <c r="T37" i="8"/>
  <c r="R37" i="8"/>
  <c r="Q37" i="8"/>
  <c r="P37" i="8"/>
  <c r="O37" i="8"/>
  <c r="M37" i="8"/>
  <c r="L37" i="8"/>
  <c r="K37" i="8"/>
  <c r="J37" i="8"/>
  <c r="H37" i="8"/>
  <c r="F37" i="8"/>
  <c r="G36" i="8"/>
  <c r="E36" i="8"/>
  <c r="C36" i="8" s="1"/>
  <c r="G35" i="8"/>
  <c r="E35" i="8"/>
  <c r="C35" i="8" s="1"/>
  <c r="G34" i="8"/>
  <c r="E34" i="8"/>
  <c r="C34" i="8"/>
  <c r="G33" i="8"/>
  <c r="E33" i="8"/>
  <c r="C33" i="8" s="1"/>
  <c r="G32" i="8"/>
  <c r="E32" i="8"/>
  <c r="C32" i="8" s="1"/>
  <c r="G31" i="8"/>
  <c r="E31" i="8"/>
  <c r="C31" i="8" s="1"/>
  <c r="G30" i="8"/>
  <c r="E30" i="8"/>
  <c r="C30" i="8" s="1"/>
  <c r="G29" i="8"/>
  <c r="E29" i="8"/>
  <c r="C29" i="8" s="1"/>
  <c r="G28" i="8"/>
  <c r="E28" i="8"/>
  <c r="C28" i="8" s="1"/>
  <c r="G27" i="8"/>
  <c r="E27" i="8"/>
  <c r="C27" i="8"/>
  <c r="G26" i="8"/>
  <c r="E26" i="8"/>
  <c r="C26" i="8" s="1"/>
  <c r="G25" i="8"/>
  <c r="E25" i="8"/>
  <c r="C25" i="8" s="1"/>
  <c r="G24" i="8"/>
  <c r="E24" i="8"/>
  <c r="C24" i="8"/>
  <c r="G23" i="8"/>
  <c r="E23" i="8"/>
  <c r="C23" i="8" s="1"/>
  <c r="G22" i="8"/>
  <c r="E22" i="8"/>
  <c r="C22" i="8" s="1"/>
  <c r="G21" i="8"/>
  <c r="E21" i="8"/>
  <c r="C21" i="8" s="1"/>
  <c r="G17" i="8"/>
  <c r="E17" i="8"/>
  <c r="D17" i="8"/>
  <c r="G16" i="8"/>
  <c r="E16" i="8"/>
  <c r="C16" i="8" s="1"/>
  <c r="G15" i="8"/>
  <c r="E15" i="8"/>
  <c r="C15" i="8" s="1"/>
  <c r="G14" i="8"/>
  <c r="E14" i="8"/>
  <c r="C14" i="8" s="1"/>
  <c r="G13" i="8"/>
  <c r="E13" i="8"/>
  <c r="C13" i="8" s="1"/>
  <c r="G12" i="8"/>
  <c r="E12" i="8"/>
  <c r="C12" i="8" s="1"/>
  <c r="G11" i="8"/>
  <c r="E11" i="8"/>
  <c r="C11" i="8" s="1"/>
  <c r="G10" i="8"/>
  <c r="E10" i="8"/>
  <c r="C78" i="9" l="1"/>
  <c r="G80" i="9"/>
  <c r="G80" i="8"/>
  <c r="E37" i="9"/>
  <c r="E56" i="9"/>
  <c r="E71" i="9"/>
  <c r="D76" i="9"/>
  <c r="D81" i="9"/>
  <c r="G37" i="8"/>
  <c r="C58" i="8"/>
  <c r="C73" i="8"/>
  <c r="C76" i="8" s="1"/>
  <c r="C19" i="9"/>
  <c r="G71" i="9"/>
  <c r="G19" i="8"/>
  <c r="E19" i="9"/>
  <c r="E86" i="9" s="1"/>
  <c r="E81" i="9"/>
  <c r="G81" i="9"/>
  <c r="G19" i="9"/>
  <c r="G56" i="8"/>
  <c r="D81" i="8"/>
  <c r="D19" i="8"/>
  <c r="C17" i="8"/>
  <c r="E19" i="8"/>
  <c r="E81" i="8"/>
  <c r="G81" i="8"/>
  <c r="G56" i="9"/>
  <c r="E37" i="8"/>
  <c r="C79" i="8"/>
  <c r="C78" i="8"/>
  <c r="C80" i="8" s="1"/>
  <c r="C71" i="8"/>
  <c r="C71" i="9"/>
  <c r="D56" i="9"/>
  <c r="C37" i="9"/>
  <c r="H85" i="8"/>
  <c r="M85" i="8"/>
  <c r="R85" i="8"/>
  <c r="W85" i="8"/>
  <c r="AB85" i="8"/>
  <c r="AG85" i="8"/>
  <c r="H82" i="8"/>
  <c r="M82" i="8"/>
  <c r="R82" i="8"/>
  <c r="W82" i="8"/>
  <c r="AB82" i="8"/>
  <c r="AG82" i="8"/>
  <c r="H85" i="9"/>
  <c r="M85" i="9"/>
  <c r="R85" i="9"/>
  <c r="W85" i="9"/>
  <c r="AB85" i="9"/>
  <c r="AG85" i="9"/>
  <c r="H82" i="9"/>
  <c r="M82" i="9"/>
  <c r="R82" i="9"/>
  <c r="W82" i="9"/>
  <c r="AB82" i="9"/>
  <c r="AG82" i="9"/>
  <c r="C80" i="9"/>
  <c r="D37" i="9"/>
  <c r="C39" i="9"/>
  <c r="C56" i="9" s="1"/>
  <c r="D71" i="9"/>
  <c r="D80" i="9"/>
  <c r="C37" i="8"/>
  <c r="C10" i="8"/>
  <c r="D37" i="8"/>
  <c r="C39" i="8"/>
  <c r="C56" i="8" s="1"/>
  <c r="D71" i="8"/>
  <c r="D80" i="8"/>
  <c r="E86" i="8" l="1"/>
  <c r="C86" i="9"/>
  <c r="D86" i="9"/>
  <c r="C81" i="9"/>
  <c r="C81" i="8"/>
  <c r="C19" i="8"/>
  <c r="C86" i="8" s="1"/>
  <c r="R83" i="8"/>
  <c r="AB83" i="8"/>
  <c r="H83" i="8"/>
  <c r="D86" i="8"/>
  <c r="AB83" i="9"/>
  <c r="H83" i="9"/>
  <c r="R83" i="9"/>
  <c r="AG82" i="5" l="1"/>
  <c r="M85" i="5"/>
  <c r="AG85" i="5"/>
  <c r="W85" i="5"/>
  <c r="W82" i="5"/>
  <c r="M82" i="5"/>
  <c r="R85" i="5"/>
  <c r="AB82" i="5"/>
  <c r="H85" i="5"/>
  <c r="AB85" i="5"/>
  <c r="H82" i="5"/>
  <c r="R82" i="5"/>
  <c r="AB83" i="5" l="1"/>
  <c r="R83" i="5"/>
  <c r="H83" i="5"/>
  <c r="W85" i="2"/>
  <c r="AB85" i="2"/>
  <c r="M85" i="2"/>
  <c r="AG85" i="2"/>
  <c r="H85" i="2"/>
  <c r="R85" i="2"/>
  <c r="AG82" i="2"/>
  <c r="R82" i="2"/>
  <c r="W82" i="2"/>
  <c r="M82" i="2"/>
  <c r="D86" i="2"/>
  <c r="AB82" i="2"/>
  <c r="E86" i="2"/>
  <c r="H82" i="2"/>
  <c r="H83" i="2" s="1"/>
  <c r="R83" i="2" l="1"/>
  <c r="AB83" i="2"/>
</calcChain>
</file>

<file path=xl/sharedStrings.xml><?xml version="1.0" encoding="utf-8"?>
<sst xmlns="http://schemas.openxmlformats.org/spreadsheetml/2006/main" count="2989" uniqueCount="265">
  <si>
    <t>Wyższa Szkoła Pedagogiki i Administracji im. Mieszka I w Poznaniu</t>
  </si>
  <si>
    <t>L.p.</t>
  </si>
  <si>
    <t>Liczba godzin ogółem</t>
  </si>
  <si>
    <t>Wykłady</t>
  </si>
  <si>
    <t>I rok</t>
  </si>
  <si>
    <t>II rok</t>
  </si>
  <si>
    <t>1 sem</t>
  </si>
  <si>
    <t>2 sem.</t>
  </si>
  <si>
    <t>3 sem.</t>
  </si>
  <si>
    <t>4 sem.</t>
  </si>
  <si>
    <t>1.</t>
  </si>
  <si>
    <t>E</t>
  </si>
  <si>
    <t>2.</t>
  </si>
  <si>
    <t>3.</t>
  </si>
  <si>
    <t>4.</t>
  </si>
  <si>
    <t>Z</t>
  </si>
  <si>
    <t>5.</t>
  </si>
  <si>
    <t>6.</t>
  </si>
  <si>
    <t>Razem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</si>
  <si>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</si>
  <si>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</si>
  <si>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</si>
  <si>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</si>
  <si>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</si>
  <si>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</si>
  <si>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</si>
  <si>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</si>
  <si>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</si>
  <si>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</si>
  <si>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</si>
  <si>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</si>
  <si>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</si>
  <si>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</si>
  <si>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</si>
  <si>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</si>
  <si>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</si>
  <si>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</si>
  <si>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Liczba godz. w semestrze</t>
  </si>
  <si>
    <t>Ogólna liczba godzin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</si>
  <si>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</si>
  <si>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</si>
  <si>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</si>
  <si>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</si>
  <si>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</si>
  <si>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</si>
  <si>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</si>
  <si>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</si>
  <si>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</si>
  <si>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</si>
  <si>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50.</t>
  </si>
  <si>
    <t>51.</t>
  </si>
  <si>
    <t>52.</t>
  </si>
  <si>
    <t>Farmakologia</t>
  </si>
  <si>
    <t>17.</t>
  </si>
  <si>
    <t>37.</t>
  </si>
  <si>
    <t>36.</t>
  </si>
  <si>
    <t>38.</t>
  </si>
  <si>
    <t>39.</t>
  </si>
  <si>
    <t>40.</t>
  </si>
  <si>
    <t>41.</t>
  </si>
  <si>
    <t>42.</t>
  </si>
  <si>
    <t>43.</t>
  </si>
  <si>
    <t>45.</t>
  </si>
  <si>
    <t>46.</t>
  </si>
  <si>
    <t>47.</t>
  </si>
  <si>
    <t>49.</t>
  </si>
  <si>
    <t>44.</t>
  </si>
  <si>
    <t>53.</t>
  </si>
  <si>
    <t>54.</t>
  </si>
  <si>
    <t>55.</t>
  </si>
  <si>
    <t>56.</t>
  </si>
  <si>
    <t>57.</t>
  </si>
  <si>
    <t>58.</t>
  </si>
  <si>
    <t>59.</t>
  </si>
  <si>
    <t>Moduł przedmiotów podstawowych</t>
  </si>
  <si>
    <t>Moduł przedmiotów kierunkowych</t>
  </si>
  <si>
    <t>Moduł przedmiotów ogólnych</t>
  </si>
  <si>
    <t>Ćwiczenia, konwersatoria</t>
  </si>
  <si>
    <t xml:space="preserve">wykład        </t>
  </si>
  <si>
    <t>ćwiczenia</t>
  </si>
  <si>
    <t>konwersatoria</t>
  </si>
  <si>
    <t xml:space="preserve">wykład       </t>
  </si>
  <si>
    <t>Punkty ECTS</t>
  </si>
  <si>
    <t>Punkty ETCS</t>
  </si>
  <si>
    <t>Rygor - E/Z</t>
  </si>
  <si>
    <t>Wydział: Zdrowia Publicznego</t>
  </si>
  <si>
    <t>Plan 3-letnich niestacjonarnych studiów I stopnia (profil praktyczny)</t>
  </si>
  <si>
    <t>na kierunku: ratownictwo medyczne</t>
  </si>
  <si>
    <t>Przedmiot kształcenia</t>
  </si>
  <si>
    <t>Technologia informatyczna</t>
  </si>
  <si>
    <t>III rok</t>
  </si>
  <si>
    <t>5 sem</t>
  </si>
  <si>
    <t>6 sem.</t>
  </si>
  <si>
    <t>BHP</t>
  </si>
  <si>
    <t>Anatomia</t>
  </si>
  <si>
    <t>Biochemia</t>
  </si>
  <si>
    <t>Biofizyka</t>
  </si>
  <si>
    <t>Biologia i mikrobiologia</t>
  </si>
  <si>
    <t>Dydaktyka</t>
  </si>
  <si>
    <t>Fizjologia</t>
  </si>
  <si>
    <t>Higiena i epidemiologia</t>
  </si>
  <si>
    <t>Metodologia badań naukowych</t>
  </si>
  <si>
    <t>Pierwsza pomoc</t>
  </si>
  <si>
    <t>Patofizjologia</t>
  </si>
  <si>
    <t>Propedeutyka prawa</t>
  </si>
  <si>
    <t>Psychologia</t>
  </si>
  <si>
    <t>Socjologia</t>
  </si>
  <si>
    <t>Toksykologia</t>
  </si>
  <si>
    <t>Zdrowie publiczne</t>
  </si>
  <si>
    <t>Chirurgia</t>
  </si>
  <si>
    <t>Choroby wewnętrzne</t>
  </si>
  <si>
    <t>Intensywna terapia</t>
  </si>
  <si>
    <t>Kwalifikowana pierwsza pomoc</t>
  </si>
  <si>
    <t>Medycyna ratunkowa</t>
  </si>
  <si>
    <t>Medyna sądowa</t>
  </si>
  <si>
    <t>Medyczne czynności ratunkowe</t>
  </si>
  <si>
    <t>Metodyka nauczania pierwszej pomocy i kwalifikowanej pierwszej pomocy</t>
  </si>
  <si>
    <t>Neurologia</t>
  </si>
  <si>
    <t>Pediatria</t>
  </si>
  <si>
    <t>Położnictwo i ginekologia</t>
  </si>
  <si>
    <t>Psychiatria</t>
  </si>
  <si>
    <t>Traumatologia narządów ruchu</t>
  </si>
  <si>
    <t>Moduł przedmiotów do wyboru</t>
  </si>
  <si>
    <t>Medycyna katastrof</t>
  </si>
  <si>
    <t>Międzynarodowe aspekty zdrowia publicznego</t>
  </si>
  <si>
    <t>Ergonomia</t>
  </si>
  <si>
    <t>Ochrona własności intelektualnej</t>
  </si>
  <si>
    <t>Praktyki zawodowe</t>
  </si>
  <si>
    <t>Obozy szkoleniowe</t>
  </si>
  <si>
    <t>Obóz sprawnościowy letni</t>
  </si>
  <si>
    <t>Obóz sprawnościowy zimowy</t>
  </si>
  <si>
    <t>Liczba godz. w roku akademickim</t>
  </si>
  <si>
    <t>Liczba egzaminów w semestrze / roku</t>
  </si>
  <si>
    <t>Uwagi, wyjaśnienia</t>
  </si>
  <si>
    <t>Język obcy *</t>
  </si>
  <si>
    <t>Podstawy biostatystyki</t>
  </si>
  <si>
    <t>Podstawy demografii</t>
  </si>
  <si>
    <t>Podstawy polityki społecznej i zdrowotnej</t>
  </si>
  <si>
    <t>Liczba ECTS na semestr</t>
  </si>
  <si>
    <t>Ekonomia i finanse w ochronie zdrowia / Podstawy ekonomii *</t>
  </si>
  <si>
    <t>Edukacja zdrowotna i prozdrowotna / Profilaktyka i ochrona zdrowia *</t>
  </si>
  <si>
    <t>Organizacja i zarządzanie w służbie zdrowia / Organizacja i zarządzanie w przedsiębiorstwie *</t>
  </si>
  <si>
    <t>Pedagogika ogólna / Pedagogika społeczna *</t>
  </si>
  <si>
    <t>Podstawy geriatrii / Podstawy kardiologii *</t>
  </si>
  <si>
    <t>Komunikacja interpersonalna / Historia medycyny *</t>
  </si>
  <si>
    <t>Organizacja systemu ratownictwa medycznego w Polsce / Systemy ratownictwa medycznego na świecie *</t>
  </si>
  <si>
    <t>Badanie fizykalne pacjenta / Podstawy pielęgniarstwa i pielęgnowania chorego *</t>
  </si>
  <si>
    <t>Język migowy / Język łaciński *</t>
  </si>
  <si>
    <t>Leczenie bólu / Stany zagrożenia życia *</t>
  </si>
  <si>
    <t>Ratownictwo specjalistyczne / Ratownictwo w zagrożeniach cywilizacyjnych i środowiskowych *</t>
  </si>
  <si>
    <t>Zarządzanie kryzysowe / Bezpieczeństwo społeczne *</t>
  </si>
  <si>
    <t>Praktyka zawodowa Szpitalny Oddział Ratunkowy *</t>
  </si>
  <si>
    <t>Praktyka zawodowa Stacja Pogotowia Ratunkowego *</t>
  </si>
  <si>
    <t>Praktyka zawodowa Państwowa Straż Pożarna *</t>
  </si>
  <si>
    <t xml:space="preserve">Filozofia / Etyka  * </t>
  </si>
  <si>
    <t>Plan 3-letnich stacjonarnych studiów I stopnia (profil praktyczny)</t>
  </si>
  <si>
    <t>Wychowanie fizyczne / aktywny styl życia *</t>
  </si>
  <si>
    <t>Biostatystyka medyczna</t>
  </si>
  <si>
    <t>48.</t>
  </si>
  <si>
    <t>Uwagi, wyjaśnienia: do wyboru jeden z dwóch przedmiotów uwzględnionych w module przedmiotów do wyboru - 13 przedmiotów spośród 26)</t>
  </si>
  <si>
    <t>Obowiązujący od roku akademickiego 2014/2015</t>
  </si>
  <si>
    <t>Obowiązujący od roku akademickiego 2012/2013</t>
  </si>
  <si>
    <t>e-learning</t>
  </si>
  <si>
    <t>BHP (poza planem studiów)</t>
  </si>
  <si>
    <t xml:space="preserve">Praktyka zawodowa Szpitalny Oddział Ratunkowy </t>
  </si>
  <si>
    <t xml:space="preserve">Praktyka zawodowa Stacja Pogotowia Ratunkowego </t>
  </si>
  <si>
    <t xml:space="preserve">Praktyka zawodowa Państwowa Straż Pożarna </t>
  </si>
  <si>
    <t>Biostatystyka medyczna/….*</t>
  </si>
  <si>
    <t>Podstawy polityki społecznej i zdrowotnej/…*</t>
  </si>
  <si>
    <t>Międzynarodowe aspekty zdrowia publicznego/….*</t>
  </si>
  <si>
    <t>Uwagi, wyjaśnienia: do wyboru jeden z dwóch przedmiotów uwzględnionych w module przedmiotów do wyboru - 16 przedmiotów spośród 32)</t>
  </si>
  <si>
    <t>Obowiązujący od roku akademickiego 2013/2014</t>
  </si>
  <si>
    <t>Przysposobienie biblioteczne</t>
  </si>
  <si>
    <t xml:space="preserve">egzamin dyplomowy </t>
  </si>
  <si>
    <t>Obciążenia godzinowe</t>
  </si>
  <si>
    <t xml:space="preserve">Egzamin dyplomowy </t>
  </si>
  <si>
    <t>Egzamin dyplomowy</t>
  </si>
  <si>
    <t>60.</t>
  </si>
  <si>
    <t>Egzamin dyplomowy *</t>
  </si>
  <si>
    <t>Seminarium dyplomowe  *</t>
  </si>
  <si>
    <t>Podstawy biostatystyki/….*</t>
  </si>
  <si>
    <t>Obowiązujący od roku akademickiego 2015/2016</t>
  </si>
  <si>
    <t>Wydział Zamiejscowy Konin</t>
  </si>
  <si>
    <t>Anatomia prawidłowa człowieka/Anatomia funkcjonalna człowieka*</t>
  </si>
  <si>
    <t>Psychologia/Psychologia rozwojowa i osobowości*</t>
  </si>
  <si>
    <t>Socjologia/Etyka*</t>
  </si>
  <si>
    <t>Podstawy polityki społecznej i zdrowotnej/Bezpieczeństwo społeczne*</t>
  </si>
  <si>
    <t>Ratownictwo specjalistyczne / Ratownictwo w zagrożeniach cywilizacyjnych i środowiskowych*</t>
  </si>
  <si>
    <t xml:space="preserve">Filozofia / Logika* </t>
  </si>
  <si>
    <t>Międzynarodowe aspekty zdrowia publicznego/Zakażenia w ratownictwie medycznym*</t>
  </si>
  <si>
    <t>Zarządzanie kryzysowe / Ratownictwo Medyczne w czasie wojny*</t>
  </si>
  <si>
    <t>Biostatystyka medyczna/Zasoby i systemy informatyczne w ochronie zdrowia*</t>
  </si>
  <si>
    <t>*przedmioty do wyboru -  jeden z dwóch</t>
  </si>
  <si>
    <t>2017-18</t>
  </si>
  <si>
    <t xml:space="preserve">Anatomia prawidłowa człowieka/anatomia palpacyjna* </t>
  </si>
  <si>
    <t>Metodologia badań naukowych/ Metodologia badań klinicznych*</t>
  </si>
  <si>
    <t>Psychologia ogólna/ psychologia kliniczna*</t>
  </si>
  <si>
    <t>Metodyka (dydaktyka) nauczania pierwszej pomocy i kwalifikowanej pierwszej pomocy</t>
  </si>
  <si>
    <t>Socjologia/podstawy demografii*</t>
  </si>
  <si>
    <t>Propedeutyka prawa/prawo medyczne*</t>
  </si>
  <si>
    <t>Higiena i epidemiologia/zakażenia szpitalne*</t>
  </si>
  <si>
    <t xml:space="preserve">Seminarium dyplomowe * </t>
  </si>
  <si>
    <t>Patofizjologia/ patologia ogólna*</t>
  </si>
  <si>
    <t xml:space="preserve">Wychowanie fizyczne </t>
  </si>
  <si>
    <t>NAUKI PODSTAWOWE</t>
  </si>
  <si>
    <t>Biochemia z elementami chemii</t>
  </si>
  <si>
    <t>Farmakologia z toksykologią</t>
  </si>
  <si>
    <t>Patologia</t>
  </si>
  <si>
    <t>NAUKI BEHAWIORALNE I SPOŁECZNE</t>
  </si>
  <si>
    <t>Socjologia medycyny</t>
  </si>
  <si>
    <t>Dydaktyka medyczna</t>
  </si>
  <si>
    <t>Etyka zawodowa ratownika medycznego</t>
  </si>
  <si>
    <t>Prawo medyczne</t>
  </si>
  <si>
    <t>Ekonomia i zarządzanie w ochronie zdrowia</t>
  </si>
  <si>
    <t>Badania naukowe w ratownictwie medycznym</t>
  </si>
  <si>
    <t>Język angielski</t>
  </si>
  <si>
    <t>NAUKI KLINICZNE</t>
  </si>
  <si>
    <t>Choroby wewnętrzne z elementami onkologii</t>
  </si>
  <si>
    <t xml:space="preserve">Choroby zakażne </t>
  </si>
  <si>
    <t>Kardiologia</t>
  </si>
  <si>
    <t>Farmakologia i toksykologia kliniczna</t>
  </si>
  <si>
    <t>Podstawowe zabiegi zabiegi medyczne</t>
  </si>
  <si>
    <t>Techniki zabiegów medycznych</t>
  </si>
  <si>
    <t>Procedury ratunkowe przedszpitalne</t>
  </si>
  <si>
    <t>Procedury ratunkowe wewnątrzszpitalne</t>
  </si>
  <si>
    <t>Ginekologia i położnictwo</t>
  </si>
  <si>
    <t>Ortopedia i traumatologia narządu ruchu</t>
  </si>
  <si>
    <t>Neurochirurgia</t>
  </si>
  <si>
    <t>Okulistyka</t>
  </si>
  <si>
    <t>Laryngologia</t>
  </si>
  <si>
    <t>Urologia</t>
  </si>
  <si>
    <t>Merdycyna sądowa</t>
  </si>
  <si>
    <t>Choroby tropikalne</t>
  </si>
  <si>
    <t>Medycyna taktyczna</t>
  </si>
  <si>
    <t>Zajecia praktyczne i praktyka zawodowa</t>
  </si>
  <si>
    <t>Zajęcia praktyczne</t>
  </si>
  <si>
    <t>Praktyka zawodowa</t>
  </si>
  <si>
    <t>Wydział Zdrowia Publicznego</t>
  </si>
  <si>
    <t>DYSPOZYCJA UCZELNI</t>
  </si>
  <si>
    <t>PRAKTYKA ZAWODOWA</t>
  </si>
  <si>
    <t xml:space="preserve">Seminarium dyplomowe </t>
  </si>
  <si>
    <t>RAZEM</t>
  </si>
  <si>
    <t>OGÓŁEM</t>
  </si>
  <si>
    <t>w tym e-learning</t>
  </si>
  <si>
    <t>Zajęcia praktyczne /Kliniki/</t>
  </si>
  <si>
    <t>Liczba godz. w semestrze (niewliczone praktyki zawodowe)</t>
  </si>
  <si>
    <t>POZOSTAŁE ZAJĘCIA OBOWIĄZKOWE</t>
  </si>
  <si>
    <t>Informatyka z biostatystyką</t>
  </si>
  <si>
    <t>Demografia i epidemiologia</t>
  </si>
  <si>
    <t>Pedagogika ogólna/ Pedagogika społeczna *</t>
  </si>
  <si>
    <t>PRAKTYKI WAKACYJNE</t>
  </si>
  <si>
    <t>Zespół ratownictwa medycznego</t>
  </si>
  <si>
    <t>Szpitalny oddział ratunkowy (SOR)</t>
  </si>
  <si>
    <t>Oddział anestezjologii i intensywnej terapii</t>
  </si>
  <si>
    <t>PRAKTYKI ŚRÓDROCZNE</t>
  </si>
  <si>
    <t>Oddział chirurgii</t>
  </si>
  <si>
    <t>Oddział ortopedyczno-urazowy</t>
  </si>
  <si>
    <t>Oddział choróbb wewnętrznych</t>
  </si>
  <si>
    <t>Oddział neurologii</t>
  </si>
  <si>
    <t>Oddział kardiologii</t>
  </si>
  <si>
    <t>Oddzial pediatrii</t>
  </si>
  <si>
    <t>Zajęcia sprawnościowe z elementami ratownictwa specjalistycznego</t>
  </si>
  <si>
    <t>tryb niestacjonarny</t>
  </si>
  <si>
    <t>Fizjologia z elementami fizjologii klinicznej</t>
  </si>
  <si>
    <t>Harmonogram Realizacji Programu Studiów 6-semestralnych, I stopnia (profil praktyczny) 2019/2020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</si>
</sst>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_-* #,##0.0\ _z_ł_-;\-* #,##0.0\ _z_ł_-;_-* &quot;-&quot;??\ _z_ł_-;_-@_-"/>
    <numFmt numFmtId="165" formatCode="0.0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</fills>
  <borders count="7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43" fontId="6" fillId="0" borderId="0" applyFont="0" applyFill="0" applyBorder="0" applyAlignment="0" applyProtection="0"/>
  </cellStyleXfs>
  <cellXfs count="886">
    <xf numFmtId="0" fontId="0" fillId="0" borderId="0" xfId="0"/>
    <xf numFmtId="1" fontId="2" fillId="0" borderId="6" xfId="1" applyNumberFormat="1" applyFont="1" applyFill="1" applyBorder="1" applyAlignment="1">
      <alignment horizontal="center" vertical="center" wrapText="1"/>
    </xf>
    <xf numFmtId="1" fontId="2" fillId="0" borderId="7" xfId="1" applyNumberFormat="1" applyFont="1" applyFill="1" applyBorder="1" applyAlignment="1">
      <alignment horizontal="center" vertical="center" wrapText="1"/>
    </xf>
    <xf numFmtId="1" fontId="2" fillId="0" borderId="4" xfId="1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left"/>
    </xf>
    <xf numFmtId="1" fontId="2" fillId="0" borderId="0" xfId="0" applyNumberFormat="1" applyFont="1" applyFill="1" applyBorder="1" applyAlignment="1">
      <alignment wrapText="1"/>
    </xf>
    <xf numFmtId="1" fontId="2" fillId="0" borderId="0" xfId="0" applyNumberFormat="1" applyFont="1" applyFill="1" applyBorder="1"/>
    <xf numFmtId="1" fontId="4" fillId="0" borderId="0" xfId="0" applyNumberFormat="1" applyFont="1"/>
    <xf numFmtId="1" fontId="3" fillId="2" borderId="12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/>
    </xf>
    <xf numFmtId="1" fontId="2" fillId="0" borderId="13" xfId="0" applyNumberFormat="1" applyFont="1" applyFill="1" applyBorder="1" applyAlignment="1">
      <alignment horizontal="center"/>
    </xf>
    <xf numFmtId="1" fontId="2" fillId="0" borderId="7" xfId="0" applyNumberFormat="1" applyFont="1" applyFill="1" applyBorder="1" applyAlignment="1">
      <alignment horizontal="center"/>
    </xf>
    <xf numFmtId="1" fontId="2" fillId="0" borderId="6" xfId="0" applyNumberFormat="1" applyFont="1" applyFill="1" applyBorder="1" applyAlignment="1">
      <alignment horizontal="center"/>
    </xf>
    <xf numFmtId="1" fontId="2" fillId="0" borderId="7" xfId="1" applyNumberFormat="1" applyFont="1" applyFill="1" applyBorder="1" applyAlignment="1">
      <alignment horizontal="center" vertical="top" wrapText="1"/>
    </xf>
    <xf numFmtId="1" fontId="2" fillId="0" borderId="7" xfId="0" applyNumberFormat="1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/>
    </xf>
    <xf numFmtId="1" fontId="3" fillId="2" borderId="5" xfId="0" applyNumberFormat="1" applyFont="1" applyFill="1" applyBorder="1" applyAlignment="1">
      <alignment horizontal="center" vertical="center"/>
    </xf>
    <xf numFmtId="1" fontId="3" fillId="2" borderId="3" xfId="1" applyNumberFormat="1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1" fontId="3" fillId="2" borderId="9" xfId="0" applyNumberFormat="1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 wrapText="1"/>
    </xf>
    <xf numFmtId="1" fontId="2" fillId="0" borderId="2" xfId="1" applyNumberFormat="1" applyFont="1" applyFill="1" applyBorder="1" applyAlignment="1">
      <alignment horizontal="center" vertical="top" wrapText="1"/>
    </xf>
    <xf numFmtId="1" fontId="2" fillId="0" borderId="2" xfId="0" applyNumberFormat="1" applyFont="1" applyFill="1" applyBorder="1" applyAlignment="1">
      <alignment horizontal="center"/>
    </xf>
    <xf numFmtId="1" fontId="2" fillId="0" borderId="13" xfId="0" applyNumberFormat="1" applyFont="1" applyFill="1" applyBorder="1" applyAlignment="1">
      <alignment horizontal="center" vertical="center"/>
    </xf>
    <xf numFmtId="1" fontId="2" fillId="0" borderId="6" xfId="1" applyNumberFormat="1" applyFont="1" applyFill="1" applyBorder="1" applyAlignment="1">
      <alignment horizontal="center" vertical="top" wrapText="1"/>
    </xf>
    <xf numFmtId="1" fontId="2" fillId="0" borderId="8" xfId="1" applyNumberFormat="1" applyFont="1" applyFill="1" applyBorder="1" applyAlignment="1">
      <alignment horizontal="center" vertical="center" wrapText="1"/>
    </xf>
    <xf numFmtId="1" fontId="2" fillId="0" borderId="14" xfId="0" applyNumberFormat="1" applyFont="1" applyFill="1" applyBorder="1" applyAlignment="1">
      <alignment horizontal="center" vertical="center"/>
    </xf>
    <xf numFmtId="1" fontId="2" fillId="0" borderId="7" xfId="0" applyNumberFormat="1" applyFont="1" applyFill="1" applyBorder="1" applyAlignment="1">
      <alignment horizontal="center" vertical="center"/>
    </xf>
    <xf numFmtId="1" fontId="4" fillId="0" borderId="7" xfId="0" applyNumberFormat="1" applyFont="1" applyBorder="1" applyAlignment="1">
      <alignment horizontal="center"/>
    </xf>
    <xf numFmtId="1" fontId="3" fillId="0" borderId="7" xfId="0" applyNumberFormat="1" applyFont="1" applyFill="1" applyBorder="1" applyAlignment="1">
      <alignment horizontal="center"/>
    </xf>
    <xf numFmtId="1" fontId="2" fillId="0" borderId="6" xfId="0" applyNumberFormat="1" applyFont="1" applyFill="1" applyBorder="1" applyAlignment="1">
      <alignment horizontal="center" vertical="center"/>
    </xf>
    <xf numFmtId="1" fontId="2" fillId="0" borderId="12" xfId="0" applyNumberFormat="1" applyFont="1" applyFill="1" applyBorder="1" applyAlignment="1">
      <alignment vertical="top" textRotation="90" wrapText="1"/>
    </xf>
    <xf numFmtId="1" fontId="2" fillId="0" borderId="8" xfId="0" applyNumberFormat="1" applyFont="1" applyFill="1" applyBorder="1" applyAlignment="1">
      <alignment horizontal="center" vertical="center"/>
    </xf>
    <xf numFmtId="1" fontId="2" fillId="0" borderId="20" xfId="0" applyNumberFormat="1" applyFont="1" applyFill="1" applyBorder="1" applyAlignment="1">
      <alignment horizontal="center" vertical="center"/>
    </xf>
    <xf numFmtId="1" fontId="2" fillId="0" borderId="20" xfId="1" applyNumberFormat="1" applyFont="1" applyFill="1" applyBorder="1" applyAlignment="1">
      <alignment horizontal="center" vertical="center"/>
    </xf>
    <xf numFmtId="1" fontId="2" fillId="0" borderId="14" xfId="1" applyNumberFormat="1" applyFont="1" applyFill="1" applyBorder="1" applyAlignment="1">
      <alignment horizontal="center" vertical="center"/>
    </xf>
    <xf numFmtId="1" fontId="2" fillId="0" borderId="13" xfId="1" applyNumberFormat="1" applyFont="1" applyFill="1" applyBorder="1" applyAlignment="1">
      <alignment horizontal="center" vertical="center"/>
    </xf>
    <xf numFmtId="1" fontId="2" fillId="0" borderId="20" xfId="0" applyNumberFormat="1" applyFont="1" applyFill="1" applyBorder="1" applyAlignment="1">
      <alignment horizontal="center"/>
    </xf>
    <xf numFmtId="1" fontId="2" fillId="0" borderId="13" xfId="1" applyNumberFormat="1" applyFont="1" applyFill="1" applyBorder="1" applyAlignment="1">
      <alignment horizontal="center" vertical="top" wrapText="1"/>
    </xf>
    <xf numFmtId="1" fontId="2" fillId="0" borderId="20" xfId="1" applyNumberFormat="1" applyFont="1" applyFill="1" applyBorder="1" applyAlignment="1">
      <alignment horizontal="center" vertical="top" wrapText="1"/>
    </xf>
    <xf numFmtId="1" fontId="2" fillId="0" borderId="1" xfId="1" applyNumberFormat="1" applyFont="1" applyFill="1" applyBorder="1" applyAlignment="1">
      <alignment horizontal="center" vertical="top" wrapText="1"/>
    </xf>
    <xf numFmtId="1" fontId="2" fillId="2" borderId="9" xfId="1" applyNumberFormat="1" applyFont="1" applyFill="1" applyBorder="1" applyAlignment="1">
      <alignment horizontal="center" vertical="top" wrapText="1"/>
    </xf>
    <xf numFmtId="1" fontId="2" fillId="0" borderId="14" xfId="1" applyNumberFormat="1" applyFont="1" applyFill="1" applyBorder="1" applyAlignment="1">
      <alignment horizontal="center" vertical="top" wrapText="1"/>
    </xf>
    <xf numFmtId="1" fontId="2" fillId="0" borderId="23" xfId="1" applyNumberFormat="1" applyFont="1" applyFill="1" applyBorder="1" applyAlignment="1">
      <alignment horizontal="center" vertical="center" wrapText="1"/>
    </xf>
    <xf numFmtId="1" fontId="2" fillId="0" borderId="23" xfId="0" applyNumberFormat="1" applyFont="1" applyFill="1" applyBorder="1" applyAlignment="1">
      <alignment horizontal="center" vertical="center"/>
    </xf>
    <xf numFmtId="1" fontId="2" fillId="0" borderId="22" xfId="0" applyNumberFormat="1" applyFont="1" applyFill="1" applyBorder="1" applyAlignment="1">
      <alignment horizontal="center" vertical="center" wrapText="1"/>
    </xf>
    <xf numFmtId="1" fontId="2" fillId="0" borderId="29" xfId="0" applyNumberFormat="1" applyFont="1" applyFill="1" applyBorder="1" applyAlignment="1">
      <alignment horizontal="center" vertical="center"/>
    </xf>
    <xf numFmtId="1" fontId="2" fillId="0" borderId="24" xfId="0" applyNumberFormat="1" applyFont="1" applyFill="1" applyBorder="1" applyAlignment="1">
      <alignment horizontal="center" vertical="center" wrapText="1"/>
    </xf>
    <xf numFmtId="1" fontId="2" fillId="0" borderId="30" xfId="0" applyNumberFormat="1" applyFont="1" applyFill="1" applyBorder="1" applyAlignment="1">
      <alignment horizontal="center" vertical="center"/>
    </xf>
    <xf numFmtId="1" fontId="4" fillId="0" borderId="24" xfId="0" applyNumberFormat="1" applyFont="1" applyBorder="1" applyAlignment="1">
      <alignment horizontal="center"/>
    </xf>
    <xf numFmtId="1" fontId="4" fillId="0" borderId="30" xfId="0" applyNumberFormat="1" applyFont="1" applyBorder="1" applyAlignment="1">
      <alignment horizontal="center"/>
    </xf>
    <xf numFmtId="0" fontId="0" fillId="0" borderId="30" xfId="0" applyBorder="1"/>
    <xf numFmtId="1" fontId="4" fillId="0" borderId="25" xfId="0" applyNumberFormat="1" applyFont="1" applyBorder="1" applyAlignment="1">
      <alignment horizontal="center"/>
    </xf>
    <xf numFmtId="1" fontId="4" fillId="0" borderId="32" xfId="0" applyNumberFormat="1" applyFont="1" applyBorder="1" applyAlignment="1">
      <alignment horizontal="center"/>
    </xf>
    <xf numFmtId="1" fontId="2" fillId="0" borderId="31" xfId="0" applyNumberFormat="1" applyFont="1" applyFill="1" applyBorder="1" applyAlignment="1">
      <alignment horizontal="center" vertical="center" wrapText="1"/>
    </xf>
    <xf numFmtId="1" fontId="2" fillId="0" borderId="25" xfId="0" applyNumberFormat="1" applyFont="1" applyFill="1" applyBorder="1" applyAlignment="1">
      <alignment horizontal="center" vertical="center"/>
    </xf>
    <xf numFmtId="0" fontId="0" fillId="0" borderId="29" xfId="0" applyBorder="1"/>
    <xf numFmtId="1" fontId="2" fillId="0" borderId="33" xfId="0" applyNumberFormat="1" applyFont="1" applyFill="1" applyBorder="1" applyAlignment="1">
      <alignment horizontal="center" vertical="center" wrapText="1"/>
    </xf>
    <xf numFmtId="1" fontId="2" fillId="0" borderId="34" xfId="0" applyNumberFormat="1" applyFont="1" applyFill="1" applyBorder="1" applyAlignment="1">
      <alignment horizontal="center" vertical="center"/>
    </xf>
    <xf numFmtId="0" fontId="0" fillId="0" borderId="8" xfId="0" applyBorder="1"/>
    <xf numFmtId="0" fontId="0" fillId="0" borderId="20" xfId="0" applyBorder="1"/>
    <xf numFmtId="0" fontId="0" fillId="0" borderId="7" xfId="0" applyBorder="1"/>
    <xf numFmtId="1" fontId="2" fillId="0" borderId="32" xfId="0" applyNumberFormat="1" applyFont="1" applyFill="1" applyBorder="1" applyAlignment="1">
      <alignment horizontal="center" vertical="center"/>
    </xf>
    <xf numFmtId="1" fontId="3" fillId="2" borderId="35" xfId="0" applyNumberFormat="1" applyFont="1" applyFill="1" applyBorder="1" applyAlignment="1">
      <alignment horizontal="center" vertical="center"/>
    </xf>
    <xf numFmtId="1" fontId="3" fillId="2" borderId="39" xfId="0" applyNumberFormat="1" applyFont="1" applyFill="1" applyBorder="1" applyAlignment="1">
      <alignment horizontal="center" vertical="center"/>
    </xf>
    <xf numFmtId="0" fontId="0" fillId="0" borderId="24" xfId="0" applyBorder="1"/>
    <xf numFmtId="1" fontId="3" fillId="2" borderId="26" xfId="0" applyNumberFormat="1" applyFont="1" applyFill="1" applyBorder="1" applyAlignment="1">
      <alignment horizontal="center" vertical="center"/>
    </xf>
    <xf numFmtId="1" fontId="2" fillId="0" borderId="27" xfId="0" applyNumberFormat="1" applyFont="1" applyFill="1" applyBorder="1" applyAlignment="1">
      <alignment horizontal="center" vertical="center"/>
    </xf>
    <xf numFmtId="1" fontId="3" fillId="0" borderId="24" xfId="0" applyNumberFormat="1" applyFont="1" applyFill="1" applyBorder="1" applyAlignment="1">
      <alignment horizontal="center"/>
    </xf>
    <xf numFmtId="1" fontId="3" fillId="0" borderId="30" xfId="0" applyNumberFormat="1" applyFont="1" applyFill="1" applyBorder="1" applyAlignment="1">
      <alignment horizontal="center"/>
    </xf>
    <xf numFmtId="0" fontId="0" fillId="0" borderId="6" xfId="0" applyBorder="1"/>
    <xf numFmtId="0" fontId="0" fillId="0" borderId="13" xfId="0" applyBorder="1"/>
    <xf numFmtId="0" fontId="0" fillId="0" borderId="1" xfId="0" applyBorder="1"/>
    <xf numFmtId="0" fontId="0" fillId="0" borderId="2" xfId="0" applyBorder="1"/>
    <xf numFmtId="0" fontId="8" fillId="0" borderId="7" xfId="0" applyFont="1" applyBorder="1" applyAlignment="1">
      <alignment horizontal="center"/>
    </xf>
    <xf numFmtId="0" fontId="8" fillId="0" borderId="3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" fontId="4" fillId="0" borderId="2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/>
    </xf>
    <xf numFmtId="1" fontId="4" fillId="0" borderId="46" xfId="0" applyNumberFormat="1" applyFont="1" applyBorder="1" applyAlignment="1">
      <alignment horizontal="center"/>
    </xf>
    <xf numFmtId="1" fontId="4" fillId="0" borderId="4" xfId="0" applyNumberFormat="1" applyFont="1" applyBorder="1" applyAlignment="1">
      <alignment horizontal="center"/>
    </xf>
    <xf numFmtId="1" fontId="4" fillId="0" borderId="8" xfId="0" applyNumberFormat="1" applyFont="1" applyBorder="1" applyAlignment="1">
      <alignment horizontal="center"/>
    </xf>
    <xf numFmtId="1" fontId="4" fillId="0" borderId="34" xfId="0" applyNumberFormat="1" applyFont="1" applyBorder="1" applyAlignment="1">
      <alignment horizontal="center"/>
    </xf>
    <xf numFmtId="1" fontId="2" fillId="0" borderId="51" xfId="1" applyNumberFormat="1" applyFont="1" applyFill="1" applyBorder="1" applyAlignment="1">
      <alignment horizontal="center" vertical="center" wrapText="1"/>
    </xf>
    <xf numFmtId="1" fontId="3" fillId="2" borderId="53" xfId="0" applyNumberFormat="1" applyFont="1" applyFill="1" applyBorder="1" applyAlignment="1">
      <alignment horizontal="center" vertical="center"/>
    </xf>
    <xf numFmtId="1" fontId="2" fillId="0" borderId="54" xfId="0" applyNumberFormat="1" applyFont="1" applyFill="1" applyBorder="1" applyAlignment="1">
      <alignment horizontal="center" vertical="center"/>
    </xf>
    <xf numFmtId="1" fontId="2" fillId="0" borderId="51" xfId="0" applyNumberFormat="1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1" fontId="2" fillId="0" borderId="43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1" fontId="2" fillId="0" borderId="1" xfId="1" applyNumberFormat="1" applyFont="1" applyFill="1" applyBorder="1" applyAlignment="1">
      <alignment horizontal="center" vertical="center" wrapText="1"/>
    </xf>
    <xf numFmtId="1" fontId="2" fillId="0" borderId="9" xfId="0" applyNumberFormat="1" applyFont="1" applyFill="1" applyBorder="1" applyAlignment="1">
      <alignment horizontal="left" vertical="top" wrapText="1"/>
    </xf>
    <xf numFmtId="1" fontId="2" fillId="0" borderId="3" xfId="0" applyNumberFormat="1" applyFont="1" applyFill="1" applyBorder="1" applyAlignment="1">
      <alignment horizontal="left" vertical="top" wrapText="1"/>
    </xf>
    <xf numFmtId="1" fontId="2" fillId="0" borderId="5" xfId="0" applyNumberFormat="1" applyFont="1" applyFill="1" applyBorder="1" applyAlignment="1">
      <alignment horizontal="left" vertical="top" wrapText="1"/>
    </xf>
    <xf numFmtId="1" fontId="2" fillId="0" borderId="52" xfId="1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1" fontId="2" fillId="0" borderId="26" xfId="1" applyNumberFormat="1" applyFont="1" applyFill="1" applyBorder="1" applyAlignment="1">
      <alignment horizontal="left" vertical="top" wrapText="1"/>
    </xf>
    <xf numFmtId="1" fontId="2" fillId="0" borderId="22" xfId="1" applyNumberFormat="1" applyFont="1" applyFill="1" applyBorder="1" applyAlignment="1">
      <alignment horizontal="center" vertical="center" wrapText="1"/>
    </xf>
    <xf numFmtId="0" fontId="0" fillId="0" borderId="22" xfId="0" applyBorder="1"/>
    <xf numFmtId="0" fontId="0" fillId="0" borderId="23" xfId="0" applyBorder="1"/>
    <xf numFmtId="0" fontId="0" fillId="0" borderId="31" xfId="0" applyBorder="1"/>
    <xf numFmtId="0" fontId="0" fillId="0" borderId="25" xfId="0" applyBorder="1"/>
    <xf numFmtId="0" fontId="0" fillId="0" borderId="32" xfId="0" applyBorder="1"/>
    <xf numFmtId="1" fontId="2" fillId="0" borderId="23" xfId="0" applyNumberFormat="1" applyFont="1" applyFill="1" applyBorder="1" applyAlignment="1">
      <alignment horizontal="center" vertical="center" wrapText="1"/>
    </xf>
    <xf numFmtId="1" fontId="3" fillId="2" borderId="57" xfId="0" applyNumberFormat="1" applyFont="1" applyFill="1" applyBorder="1" applyAlignment="1">
      <alignment horizontal="center" vertical="center"/>
    </xf>
    <xf numFmtId="1" fontId="2" fillId="0" borderId="29" xfId="0" applyNumberFormat="1" applyFont="1" applyFill="1" applyBorder="1" applyAlignment="1">
      <alignment horizontal="center" vertical="center" wrapText="1"/>
    </xf>
    <xf numFmtId="1" fontId="2" fillId="0" borderId="30" xfId="0" applyNumberFormat="1" applyFont="1" applyFill="1" applyBorder="1" applyAlignment="1">
      <alignment horizontal="center" vertical="center" wrapText="1"/>
    </xf>
    <xf numFmtId="1" fontId="2" fillId="2" borderId="53" xfId="1" applyNumberFormat="1" applyFont="1" applyFill="1" applyBorder="1" applyAlignment="1">
      <alignment horizontal="center" vertical="top" wrapText="1"/>
    </xf>
    <xf numFmtId="1" fontId="2" fillId="0" borderId="13" xfId="0" applyNumberFormat="1" applyFont="1" applyFill="1" applyBorder="1" applyAlignment="1">
      <alignment horizontal="center" vertical="top" wrapText="1"/>
    </xf>
    <xf numFmtId="1" fontId="2" fillId="0" borderId="20" xfId="0" applyNumberFormat="1" applyFont="1" applyFill="1" applyBorder="1" applyAlignment="1">
      <alignment horizontal="center" vertical="top" wrapText="1"/>
    </xf>
    <xf numFmtId="1" fontId="2" fillId="0" borderId="9" xfId="1" applyNumberFormat="1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9" fillId="2" borderId="9" xfId="0" applyFont="1" applyFill="1" applyBorder="1"/>
    <xf numFmtId="0" fontId="9" fillId="2" borderId="3" xfId="0" applyFont="1" applyFill="1" applyBorder="1"/>
    <xf numFmtId="1" fontId="3" fillId="2" borderId="12" xfId="1" applyNumberFormat="1" applyFont="1" applyFill="1" applyBorder="1" applyAlignment="1">
      <alignment horizontal="center" vertical="center" wrapText="1"/>
    </xf>
    <xf numFmtId="1" fontId="3" fillId="2" borderId="51" xfId="1" applyNumberFormat="1" applyFont="1" applyFill="1" applyBorder="1" applyAlignment="1">
      <alignment horizontal="center" vertical="center" wrapText="1"/>
    </xf>
    <xf numFmtId="0" fontId="10" fillId="2" borderId="38" xfId="0" applyFont="1" applyFill="1" applyBorder="1" applyAlignment="1">
      <alignment horizontal="center"/>
    </xf>
    <xf numFmtId="1" fontId="5" fillId="2" borderId="3" xfId="0" applyNumberFormat="1" applyFont="1" applyFill="1" applyBorder="1" applyAlignment="1">
      <alignment horizontal="center"/>
    </xf>
    <xf numFmtId="0" fontId="5" fillId="2" borderId="3" xfId="2" applyNumberFormat="1" applyFont="1" applyFill="1" applyBorder="1" applyAlignment="1">
      <alignment horizontal="center"/>
    </xf>
    <xf numFmtId="1" fontId="5" fillId="2" borderId="5" xfId="0" applyNumberFormat="1" applyFont="1" applyFill="1" applyBorder="1" applyAlignment="1">
      <alignment horizontal="center"/>
    </xf>
    <xf numFmtId="1" fontId="5" fillId="2" borderId="26" xfId="0" applyNumberFormat="1" applyFont="1" applyFill="1" applyBorder="1" applyAlignment="1">
      <alignment horizontal="center"/>
    </xf>
    <xf numFmtId="1" fontId="3" fillId="2" borderId="56" xfId="0" applyNumberFormat="1" applyFont="1" applyFill="1" applyBorder="1" applyAlignment="1">
      <alignment horizontal="center" vertical="center"/>
    </xf>
    <xf numFmtId="0" fontId="3" fillId="2" borderId="35" xfId="2" applyNumberFormat="1" applyFont="1" applyFill="1" applyBorder="1" applyAlignment="1">
      <alignment horizontal="center" vertical="center"/>
    </xf>
    <xf numFmtId="0" fontId="9" fillId="2" borderId="17" xfId="0" applyFont="1" applyFill="1" applyBorder="1"/>
    <xf numFmtId="1" fontId="3" fillId="2" borderId="35" xfId="2" applyNumberFormat="1" applyFont="1" applyFill="1" applyBorder="1" applyAlignment="1">
      <alignment horizontal="center" vertical="center"/>
    </xf>
    <xf numFmtId="1" fontId="5" fillId="2" borderId="35" xfId="0" applyNumberFormat="1" applyFont="1" applyFill="1" applyBorder="1" applyAlignment="1">
      <alignment horizontal="center"/>
    </xf>
    <xf numFmtId="165" fontId="3" fillId="2" borderId="37" xfId="0" applyNumberFormat="1" applyFont="1" applyFill="1" applyBorder="1" applyAlignment="1">
      <alignment horizontal="center" vertical="center"/>
    </xf>
    <xf numFmtId="164" fontId="3" fillId="2" borderId="3" xfId="2" applyNumberFormat="1" applyFont="1" applyFill="1" applyBorder="1" applyAlignment="1">
      <alignment horizontal="center" vertical="center"/>
    </xf>
    <xf numFmtId="0" fontId="9" fillId="2" borderId="38" xfId="0" applyFont="1" applyFill="1" applyBorder="1"/>
    <xf numFmtId="0" fontId="9" fillId="2" borderId="53" xfId="0" applyFont="1" applyFill="1" applyBorder="1"/>
    <xf numFmtId="0" fontId="9" fillId="2" borderId="3" xfId="0" applyNumberFormat="1" applyFont="1" applyFill="1" applyBorder="1"/>
    <xf numFmtId="0" fontId="9" fillId="2" borderId="26" xfId="0" applyFont="1" applyFill="1" applyBorder="1"/>
    <xf numFmtId="1" fontId="2" fillId="0" borderId="21" xfId="0" applyNumberFormat="1" applyFont="1" applyFill="1" applyBorder="1" applyAlignment="1">
      <alignment horizontal="center" vertical="center" wrapText="1"/>
    </xf>
    <xf numFmtId="1" fontId="2" fillId="0" borderId="27" xfId="0" applyNumberFormat="1" applyFont="1" applyFill="1" applyBorder="1" applyAlignment="1">
      <alignment horizontal="center" vertical="center" wrapText="1"/>
    </xf>
    <xf numFmtId="1" fontId="2" fillId="0" borderId="40" xfId="0" applyNumberFormat="1" applyFont="1" applyFill="1" applyBorder="1" applyAlignment="1">
      <alignment horizontal="center" vertical="center" wrapText="1"/>
    </xf>
    <xf numFmtId="1" fontId="3" fillId="2" borderId="11" xfId="1" applyNumberFormat="1" applyFont="1" applyFill="1" applyBorder="1" applyAlignment="1">
      <alignment horizontal="center" vertical="center" wrapText="1"/>
    </xf>
    <xf numFmtId="1" fontId="3" fillId="2" borderId="59" xfId="0" applyNumberFormat="1" applyFont="1" applyFill="1" applyBorder="1" applyAlignment="1">
      <alignment horizontal="center" vertical="center" wrapText="1"/>
    </xf>
    <xf numFmtId="1" fontId="3" fillId="2" borderId="16" xfId="0" applyNumberFormat="1" applyFont="1" applyFill="1" applyBorder="1" applyAlignment="1">
      <alignment horizontal="center" vertical="center" wrapText="1"/>
    </xf>
    <xf numFmtId="1" fontId="3" fillId="2" borderId="12" xfId="1" applyNumberFormat="1" applyFont="1" applyFill="1" applyBorder="1" applyAlignment="1">
      <alignment horizontal="center" vertical="top" wrapText="1"/>
    </xf>
    <xf numFmtId="1" fontId="3" fillId="2" borderId="11" xfId="1" applyNumberFormat="1" applyFont="1" applyFill="1" applyBorder="1" applyAlignment="1">
      <alignment horizontal="center" vertical="top" wrapText="1"/>
    </xf>
    <xf numFmtId="0" fontId="2" fillId="0" borderId="35" xfId="0" applyFont="1" applyBorder="1" applyAlignment="1">
      <alignment horizontal="left" vertical="center" wrapText="1"/>
    </xf>
    <xf numFmtId="0" fontId="2" fillId="0" borderId="39" xfId="0" applyFont="1" applyBorder="1" applyAlignment="1">
      <alignment horizontal="left" vertical="center" wrapText="1"/>
    </xf>
    <xf numFmtId="1" fontId="3" fillId="2" borderId="55" xfId="0" applyNumberFormat="1" applyFont="1" applyFill="1" applyBorder="1" applyAlignment="1">
      <alignment horizontal="center" vertical="center"/>
    </xf>
    <xf numFmtId="1" fontId="3" fillId="2" borderId="44" xfId="0" applyNumberFormat="1" applyFont="1" applyFill="1" applyBorder="1" applyAlignment="1">
      <alignment horizontal="center" vertical="center"/>
    </xf>
    <xf numFmtId="0" fontId="9" fillId="2" borderId="0" xfId="0" applyFont="1" applyFill="1" applyBorder="1"/>
    <xf numFmtId="1" fontId="3" fillId="2" borderId="45" xfId="0" applyNumberFormat="1" applyFont="1" applyFill="1" applyBorder="1" applyAlignment="1">
      <alignment horizontal="center" vertical="center"/>
    </xf>
    <xf numFmtId="1" fontId="3" fillId="2" borderId="27" xfId="0" applyNumberFormat="1" applyFont="1" applyFill="1" applyBorder="1" applyAlignment="1">
      <alignment horizontal="center" vertical="center"/>
    </xf>
    <xf numFmtId="0" fontId="10" fillId="2" borderId="42" xfId="0" applyFont="1" applyFill="1" applyBorder="1" applyAlignment="1">
      <alignment horizontal="center"/>
    </xf>
    <xf numFmtId="1" fontId="3" fillId="2" borderId="28" xfId="0" applyNumberFormat="1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1" fontId="3" fillId="2" borderId="53" xfId="0" applyNumberFormat="1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1" fontId="3" fillId="2" borderId="56" xfId="0" applyNumberFormat="1" applyFont="1" applyFill="1" applyBorder="1" applyAlignment="1">
      <alignment horizontal="center"/>
    </xf>
    <xf numFmtId="1" fontId="3" fillId="2" borderId="35" xfId="0" applyNumberFormat="1" applyFont="1" applyFill="1" applyBorder="1" applyAlignment="1">
      <alignment horizontal="center"/>
    </xf>
    <xf numFmtId="0" fontId="9" fillId="2" borderId="35" xfId="0" applyFont="1" applyFill="1" applyBorder="1"/>
    <xf numFmtId="1" fontId="2" fillId="0" borderId="2" xfId="0" applyNumberFormat="1" applyFont="1" applyFill="1" applyBorder="1" applyAlignment="1">
      <alignment horizontal="center" vertical="center"/>
    </xf>
    <xf numFmtId="1" fontId="2" fillId="0" borderId="13" xfId="1" applyNumberFormat="1" applyFont="1" applyFill="1" applyBorder="1" applyAlignment="1">
      <alignment horizontal="center" vertical="center" wrapText="1"/>
    </xf>
    <xf numFmtId="1" fontId="2" fillId="0" borderId="2" xfId="1" applyNumberFormat="1" applyFont="1" applyFill="1" applyBorder="1" applyAlignment="1">
      <alignment horizontal="center" vertical="center" wrapText="1"/>
    </xf>
    <xf numFmtId="1" fontId="2" fillId="0" borderId="20" xfId="1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1" fontId="2" fillId="0" borderId="14" xfId="1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0" fillId="0" borderId="4" xfId="0" applyBorder="1"/>
    <xf numFmtId="1" fontId="3" fillId="2" borderId="9" xfId="0" applyNumberFormat="1" applyFont="1" applyFill="1" applyBorder="1" applyAlignment="1">
      <alignment horizontal="center"/>
    </xf>
    <xf numFmtId="0" fontId="0" fillId="0" borderId="14" xfId="0" applyBorder="1"/>
    <xf numFmtId="0" fontId="10" fillId="2" borderId="26" xfId="0" applyFont="1" applyFill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1" fontId="2" fillId="2" borderId="26" xfId="1" applyNumberFormat="1" applyFont="1" applyFill="1" applyBorder="1" applyAlignment="1">
      <alignment horizontal="center" vertical="top" wrapText="1"/>
    </xf>
    <xf numFmtId="1" fontId="3" fillId="2" borderId="53" xfId="1" applyNumberFormat="1" applyFont="1" applyFill="1" applyBorder="1" applyAlignment="1">
      <alignment horizontal="center" vertical="center" wrapText="1"/>
    </xf>
    <xf numFmtId="1" fontId="3" fillId="2" borderId="3" xfId="1" applyNumberFormat="1" applyFont="1" applyFill="1" applyBorder="1" applyAlignment="1">
      <alignment horizontal="center" vertical="center" wrapText="1"/>
    </xf>
    <xf numFmtId="1" fontId="3" fillId="2" borderId="5" xfId="1" applyNumberFormat="1" applyFont="1" applyFill="1" applyBorder="1" applyAlignment="1">
      <alignment horizontal="center" vertical="center" wrapText="1"/>
    </xf>
    <xf numFmtId="1" fontId="2" fillId="2" borderId="9" xfId="1" applyNumberFormat="1" applyFont="1" applyFill="1" applyBorder="1" applyAlignment="1">
      <alignment horizontal="center" vertical="center" wrapText="1"/>
    </xf>
    <xf numFmtId="1" fontId="2" fillId="2" borderId="26" xfId="1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1" fontId="3" fillId="2" borderId="53" xfId="1" applyNumberFormat="1" applyFont="1" applyFill="1" applyBorder="1" applyAlignment="1">
      <alignment horizontal="center" vertical="top" wrapText="1"/>
    </xf>
    <xf numFmtId="1" fontId="3" fillId="0" borderId="47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/>
    </xf>
    <xf numFmtId="1" fontId="2" fillId="0" borderId="36" xfId="0" applyNumberFormat="1" applyFont="1" applyFill="1" applyBorder="1" applyAlignment="1">
      <alignment horizontal="left"/>
    </xf>
    <xf numFmtId="1" fontId="2" fillId="0" borderId="35" xfId="0" applyNumberFormat="1" applyFont="1" applyFill="1" applyBorder="1" applyAlignment="1">
      <alignment horizontal="left"/>
    </xf>
    <xf numFmtId="1" fontId="2" fillId="0" borderId="35" xfId="0" applyNumberFormat="1" applyFont="1" applyFill="1" applyBorder="1" applyAlignment="1">
      <alignment horizontal="left" wrapText="1"/>
    </xf>
    <xf numFmtId="0" fontId="2" fillId="0" borderId="7" xfId="0" applyFont="1" applyBorder="1" applyAlignment="1">
      <alignment horizontal="center"/>
    </xf>
    <xf numFmtId="1" fontId="2" fillId="0" borderId="37" xfId="0" applyNumberFormat="1" applyFont="1" applyFill="1" applyBorder="1" applyAlignment="1">
      <alignment horizontal="left"/>
    </xf>
    <xf numFmtId="0" fontId="2" fillId="0" borderId="24" xfId="0" applyFont="1" applyBorder="1" applyAlignment="1">
      <alignment horizontal="center"/>
    </xf>
    <xf numFmtId="1" fontId="2" fillId="0" borderId="30" xfId="1" applyNumberFormat="1" applyFont="1" applyFill="1" applyBorder="1" applyAlignment="1">
      <alignment horizontal="center" vertical="top" wrapText="1"/>
    </xf>
    <xf numFmtId="1" fontId="2" fillId="0" borderId="34" xfId="1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1" fontId="2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1" fontId="2" fillId="0" borderId="7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/>
    </xf>
    <xf numFmtId="0" fontId="2" fillId="3" borderId="35" xfId="0" applyFont="1" applyFill="1" applyBorder="1" applyAlignment="1">
      <alignment horizontal="left" vertical="center" wrapText="1"/>
    </xf>
    <xf numFmtId="0" fontId="2" fillId="3" borderId="39" xfId="0" applyFont="1" applyFill="1" applyBorder="1" applyAlignment="1">
      <alignment horizontal="left" vertical="center" wrapText="1"/>
    </xf>
    <xf numFmtId="1" fontId="2" fillId="0" borderId="36" xfId="0" applyNumberFormat="1" applyFont="1" applyFill="1" applyBorder="1" applyAlignment="1">
      <alignment vertical="top" wrapText="1"/>
    </xf>
    <xf numFmtId="1" fontId="2" fillId="0" borderId="35" xfId="0" applyNumberFormat="1" applyFont="1" applyFill="1" applyBorder="1" applyAlignment="1">
      <alignment vertical="top" wrapText="1"/>
    </xf>
    <xf numFmtId="1" fontId="2" fillId="0" borderId="35" xfId="0" applyNumberFormat="1" applyFont="1" applyFill="1" applyBorder="1" applyAlignment="1">
      <alignment wrapText="1"/>
    </xf>
    <xf numFmtId="1" fontId="2" fillId="0" borderId="39" xfId="0" applyNumberFormat="1" applyFont="1" applyFill="1" applyBorder="1" applyAlignment="1">
      <alignment horizontal="left"/>
    </xf>
    <xf numFmtId="1" fontId="2" fillId="0" borderId="20" xfId="0" applyNumberFormat="1" applyFont="1" applyFill="1" applyBorder="1" applyAlignment="1">
      <alignment horizontal="left"/>
    </xf>
    <xf numFmtId="1" fontId="2" fillId="0" borderId="24" xfId="1" applyNumberFormat="1" applyFont="1" applyFill="1" applyBorder="1" applyAlignment="1">
      <alignment horizontal="center" vertical="center" wrapText="1"/>
    </xf>
    <xf numFmtId="1" fontId="4" fillId="0" borderId="24" xfId="0" applyNumberFormat="1" applyFont="1" applyBorder="1" applyAlignment="1">
      <alignment horizontal="center" vertical="center"/>
    </xf>
    <xf numFmtId="1" fontId="4" fillId="0" borderId="33" xfId="0" applyNumberFormat="1" applyFont="1" applyBorder="1" applyAlignment="1">
      <alignment horizontal="center"/>
    </xf>
    <xf numFmtId="1" fontId="3" fillId="2" borderId="21" xfId="0" applyNumberFormat="1" applyFont="1" applyFill="1" applyBorder="1" applyAlignment="1">
      <alignment horizontal="center" vertical="center"/>
    </xf>
    <xf numFmtId="0" fontId="3" fillId="2" borderId="27" xfId="2" applyNumberFormat="1" applyFont="1" applyFill="1" applyBorder="1" applyAlignment="1">
      <alignment horizontal="center" vertical="center"/>
    </xf>
    <xf numFmtId="0" fontId="9" fillId="2" borderId="42" xfId="0" applyFont="1" applyFill="1" applyBorder="1"/>
    <xf numFmtId="1" fontId="3" fillId="2" borderId="27" xfId="2" applyNumberFormat="1" applyFont="1" applyFill="1" applyBorder="1" applyAlignment="1">
      <alignment horizontal="center" vertical="center"/>
    </xf>
    <xf numFmtId="1" fontId="5" fillId="2" borderId="27" xfId="0" applyNumberFormat="1" applyFont="1" applyFill="1" applyBorder="1" applyAlignment="1">
      <alignment horizontal="center"/>
    </xf>
    <xf numFmtId="1" fontId="2" fillId="0" borderId="35" xfId="0" applyNumberFormat="1" applyFont="1" applyFill="1" applyBorder="1" applyAlignment="1">
      <alignment horizontal="center"/>
    </xf>
    <xf numFmtId="0" fontId="9" fillId="2" borderId="5" xfId="0" applyFont="1" applyFill="1" applyBorder="1"/>
    <xf numFmtId="1" fontId="2" fillId="0" borderId="36" xfId="0" applyNumberFormat="1" applyFont="1" applyFill="1" applyBorder="1" applyAlignment="1">
      <alignment horizontal="center"/>
    </xf>
    <xf numFmtId="1" fontId="2" fillId="0" borderId="37" xfId="0" applyNumberFormat="1" applyFont="1" applyFill="1" applyBorder="1" applyAlignment="1">
      <alignment horizontal="center"/>
    </xf>
    <xf numFmtId="1" fontId="2" fillId="0" borderId="29" xfId="1" applyNumberFormat="1" applyFont="1" applyFill="1" applyBorder="1" applyAlignment="1">
      <alignment horizontal="center" vertical="center" wrapText="1"/>
    </xf>
    <xf numFmtId="1" fontId="2" fillId="0" borderId="30" xfId="1" applyNumberFormat="1" applyFont="1" applyFill="1" applyBorder="1" applyAlignment="1">
      <alignment horizontal="center" vertical="center" wrapText="1"/>
    </xf>
    <xf numFmtId="1" fontId="2" fillId="0" borderId="62" xfId="0" applyNumberFormat="1" applyFont="1" applyFill="1" applyBorder="1" applyAlignment="1">
      <alignment horizontal="center" vertical="center"/>
    </xf>
    <xf numFmtId="165" fontId="3" fillId="2" borderId="3" xfId="0" applyNumberFormat="1" applyFont="1" applyFill="1" applyBorder="1" applyAlignment="1">
      <alignment horizontal="center" vertical="center"/>
    </xf>
    <xf numFmtId="0" fontId="0" fillId="0" borderId="33" xfId="0" applyBorder="1"/>
    <xf numFmtId="0" fontId="0" fillId="0" borderId="34" xfId="0" applyBorder="1"/>
    <xf numFmtId="165" fontId="3" fillId="2" borderId="28" xfId="0" applyNumberFormat="1" applyFont="1" applyFill="1" applyBorder="1" applyAlignment="1">
      <alignment horizontal="center" vertical="center"/>
    </xf>
    <xf numFmtId="1" fontId="2" fillId="0" borderId="21" xfId="0" applyNumberFormat="1" applyFont="1" applyFill="1" applyBorder="1" applyAlignment="1">
      <alignment horizontal="center" vertical="center"/>
    </xf>
    <xf numFmtId="1" fontId="4" fillId="0" borderId="27" xfId="0" applyNumberFormat="1" applyFont="1" applyBorder="1" applyAlignment="1">
      <alignment horizontal="center"/>
    </xf>
    <xf numFmtId="1" fontId="4" fillId="0" borderId="28" xfId="0" applyNumberFormat="1" applyFont="1" applyBorder="1" applyAlignment="1">
      <alignment horizontal="center"/>
    </xf>
    <xf numFmtId="1" fontId="2" fillId="0" borderId="31" xfId="1" applyNumberFormat="1" applyFont="1" applyFill="1" applyBorder="1" applyAlignment="1">
      <alignment horizontal="center" vertical="center" wrapText="1"/>
    </xf>
    <xf numFmtId="1" fontId="2" fillId="0" borderId="25" xfId="1" applyNumberFormat="1" applyFont="1" applyFill="1" applyBorder="1" applyAlignment="1">
      <alignment horizontal="center" vertical="center" wrapText="1"/>
    </xf>
    <xf numFmtId="1" fontId="2" fillId="0" borderId="32" xfId="1" applyNumberFormat="1" applyFont="1" applyFill="1" applyBorder="1" applyAlignment="1">
      <alignment horizontal="center" vertical="center" wrapText="1"/>
    </xf>
    <xf numFmtId="1" fontId="2" fillId="0" borderId="63" xfId="0" applyNumberFormat="1" applyFont="1" applyFill="1" applyBorder="1" applyAlignment="1">
      <alignment vertical="center" wrapText="1"/>
    </xf>
    <xf numFmtId="1" fontId="2" fillId="0" borderId="27" xfId="1" applyNumberFormat="1" applyFont="1" applyFill="1" applyBorder="1" applyAlignment="1">
      <alignment horizontal="center" vertical="top" wrapText="1"/>
    </xf>
    <xf numFmtId="1" fontId="2" fillId="0" borderId="36" xfId="0" applyNumberFormat="1" applyFont="1" applyFill="1" applyBorder="1" applyAlignment="1">
      <alignment horizontal="left" vertical="top" wrapText="1"/>
    </xf>
    <xf numFmtId="1" fontId="2" fillId="0" borderId="35" xfId="0" applyNumberFormat="1" applyFont="1" applyFill="1" applyBorder="1" applyAlignment="1">
      <alignment horizontal="left" vertical="top" wrapText="1"/>
    </xf>
    <xf numFmtId="1" fontId="2" fillId="0" borderId="39" xfId="0" applyNumberFormat="1" applyFont="1" applyFill="1" applyBorder="1" applyAlignment="1">
      <alignment horizontal="left" vertical="top" wrapText="1"/>
    </xf>
    <xf numFmtId="1" fontId="2" fillId="0" borderId="29" xfId="1" applyNumberFormat="1" applyFont="1" applyFill="1" applyBorder="1" applyAlignment="1">
      <alignment horizontal="center" vertical="center"/>
    </xf>
    <xf numFmtId="1" fontId="2" fillId="0" borderId="30" xfId="1" applyNumberFormat="1" applyFont="1" applyFill="1" applyBorder="1" applyAlignment="1">
      <alignment horizontal="center" vertical="center"/>
    </xf>
    <xf numFmtId="1" fontId="4" fillId="0" borderId="40" xfId="0" applyNumberFormat="1" applyFont="1" applyBorder="1" applyAlignment="1">
      <alignment horizontal="center"/>
    </xf>
    <xf numFmtId="1" fontId="2" fillId="3" borderId="2" xfId="0" applyNumberFormat="1" applyFont="1" applyFill="1" applyBorder="1" applyAlignment="1">
      <alignment horizontal="center" vertical="center" wrapText="1"/>
    </xf>
    <xf numFmtId="1" fontId="2" fillId="0" borderId="12" xfId="0" applyNumberFormat="1" applyFont="1" applyFill="1" applyBorder="1" applyAlignment="1">
      <alignment horizontal="center" vertical="top" textRotation="90" wrapText="1"/>
    </xf>
    <xf numFmtId="1" fontId="2" fillId="0" borderId="66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/>
    </xf>
    <xf numFmtId="1" fontId="2" fillId="0" borderId="44" xfId="0" applyNumberFormat="1" applyFont="1" applyFill="1" applyBorder="1" applyAlignment="1">
      <alignment horizontal="center" vertical="center" wrapText="1"/>
    </xf>
    <xf numFmtId="0" fontId="0" fillId="0" borderId="66" xfId="0" applyBorder="1"/>
    <xf numFmtId="1" fontId="2" fillId="0" borderId="25" xfId="0" applyNumberFormat="1" applyFont="1" applyFill="1" applyBorder="1" applyAlignment="1">
      <alignment horizontal="center" vertical="center" wrapText="1"/>
    </xf>
    <xf numFmtId="1" fontId="2" fillId="0" borderId="32" xfId="0" applyNumberFormat="1" applyFont="1" applyFill="1" applyBorder="1" applyAlignment="1">
      <alignment horizontal="center" vertical="center" wrapText="1"/>
    </xf>
    <xf numFmtId="1" fontId="3" fillId="2" borderId="10" xfId="1" applyNumberFormat="1" applyFont="1" applyFill="1" applyBorder="1" applyAlignment="1">
      <alignment horizontal="center" vertical="center" wrapText="1"/>
    </xf>
    <xf numFmtId="1" fontId="2" fillId="0" borderId="46" xfId="0" applyNumberFormat="1" applyFont="1" applyFill="1" applyBorder="1" applyAlignment="1">
      <alignment horizontal="center" vertical="center" wrapText="1"/>
    </xf>
    <xf numFmtId="0" fontId="0" fillId="0" borderId="46" xfId="0" applyBorder="1"/>
    <xf numFmtId="0" fontId="8" fillId="0" borderId="46" xfId="0" applyFont="1" applyBorder="1" applyAlignment="1">
      <alignment horizontal="center"/>
    </xf>
    <xf numFmtId="1" fontId="3" fillId="2" borderId="40" xfId="0" applyNumberFormat="1" applyFont="1" applyFill="1" applyBorder="1" applyAlignment="1">
      <alignment horizontal="center" vertical="center"/>
    </xf>
    <xf numFmtId="1" fontId="2" fillId="0" borderId="12" xfId="0" applyNumberFormat="1" applyFont="1" applyFill="1" applyBorder="1" applyAlignment="1">
      <alignment horizontal="center" vertical="top" textRotation="90" wrapText="1"/>
    </xf>
    <xf numFmtId="1" fontId="2" fillId="0" borderId="55" xfId="1" applyNumberFormat="1" applyFont="1" applyFill="1" applyBorder="1" applyAlignment="1">
      <alignment horizontal="center" vertical="center"/>
    </xf>
    <xf numFmtId="1" fontId="2" fillId="0" borderId="44" xfId="1" applyNumberFormat="1" applyFont="1" applyFill="1" applyBorder="1" applyAlignment="1">
      <alignment horizontal="center" vertical="center"/>
    </xf>
    <xf numFmtId="1" fontId="2" fillId="0" borderId="45" xfId="1" applyNumberFormat="1" applyFont="1" applyFill="1" applyBorder="1" applyAlignment="1">
      <alignment horizontal="center" vertical="center"/>
    </xf>
    <xf numFmtId="1" fontId="2" fillId="0" borderId="28" xfId="1" applyNumberFormat="1" applyFont="1" applyFill="1" applyBorder="1" applyAlignment="1">
      <alignment horizontal="center" vertical="top" wrapText="1"/>
    </xf>
    <xf numFmtId="1" fontId="2" fillId="0" borderId="21" xfId="1" applyNumberFormat="1" applyFont="1" applyFill="1" applyBorder="1" applyAlignment="1">
      <alignment horizontal="center" vertical="center"/>
    </xf>
    <xf numFmtId="1" fontId="2" fillId="0" borderId="27" xfId="1" applyNumberFormat="1" applyFont="1" applyFill="1" applyBorder="1" applyAlignment="1">
      <alignment horizontal="center" vertical="center"/>
    </xf>
    <xf numFmtId="1" fontId="2" fillId="0" borderId="28" xfId="1" applyNumberFormat="1" applyFont="1" applyFill="1" applyBorder="1" applyAlignment="1">
      <alignment horizontal="center" vertical="center"/>
    </xf>
    <xf numFmtId="1" fontId="2" fillId="0" borderId="40" xfId="1" applyNumberFormat="1" applyFont="1" applyFill="1" applyBorder="1" applyAlignment="1">
      <alignment horizontal="center" vertical="top" wrapText="1"/>
    </xf>
    <xf numFmtId="1" fontId="2" fillId="0" borderId="12" xfId="0" applyNumberFormat="1" applyFont="1" applyFill="1" applyBorder="1" applyAlignment="1">
      <alignment horizontal="center" vertical="top" textRotation="90" wrapText="1"/>
    </xf>
    <xf numFmtId="0" fontId="2" fillId="3" borderId="56" xfId="0" applyFont="1" applyFill="1" applyBorder="1" applyAlignment="1">
      <alignment horizontal="left" vertical="center" wrapText="1"/>
    </xf>
    <xf numFmtId="1" fontId="2" fillId="0" borderId="54" xfId="1" applyNumberFormat="1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left" vertical="center" wrapText="1"/>
    </xf>
    <xf numFmtId="1" fontId="2" fillId="0" borderId="33" xfId="1" applyNumberFormat="1" applyFont="1" applyFill="1" applyBorder="1" applyAlignment="1">
      <alignment horizontal="center" vertical="center" wrapText="1"/>
    </xf>
    <xf numFmtId="1" fontId="3" fillId="2" borderId="42" xfId="0" applyNumberFormat="1" applyFont="1" applyFill="1" applyBorder="1" applyAlignment="1">
      <alignment horizontal="center" vertical="center"/>
    </xf>
    <xf numFmtId="1" fontId="3" fillId="2" borderId="11" xfId="0" applyNumberFormat="1" applyFont="1" applyFill="1" applyBorder="1" applyAlignment="1">
      <alignment horizontal="center" vertical="center" wrapText="1"/>
    </xf>
    <xf numFmtId="1" fontId="2" fillId="0" borderId="34" xfId="1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10" fillId="2" borderId="53" xfId="0" applyFont="1" applyFill="1" applyBorder="1" applyAlignment="1">
      <alignment horizontal="center" vertical="center"/>
    </xf>
    <xf numFmtId="1" fontId="2" fillId="0" borderId="65" xfId="0" applyNumberFormat="1" applyFont="1" applyFill="1" applyBorder="1" applyAlignment="1">
      <alignment vertical="top" wrapText="1"/>
    </xf>
    <xf numFmtId="1" fontId="2" fillId="0" borderId="44" xfId="0" applyNumberFormat="1" applyFont="1" applyFill="1" applyBorder="1" applyAlignment="1">
      <alignment vertical="top" wrapText="1"/>
    </xf>
    <xf numFmtId="0" fontId="2" fillId="0" borderId="44" xfId="0" applyFont="1" applyBorder="1" applyAlignment="1">
      <alignment horizontal="left" vertical="center" wrapText="1"/>
    </xf>
    <xf numFmtId="1" fontId="2" fillId="0" borderId="9" xfId="0" applyNumberFormat="1" applyFont="1" applyFill="1" applyBorder="1" applyAlignment="1">
      <alignment horizontal="center"/>
    </xf>
    <xf numFmtId="1" fontId="2" fillId="0" borderId="3" xfId="0" applyNumberFormat="1" applyFont="1" applyFill="1" applyBorder="1" applyAlignment="1">
      <alignment horizontal="center"/>
    </xf>
    <xf numFmtId="1" fontId="2" fillId="0" borderId="26" xfId="0" applyNumberFormat="1" applyFont="1" applyFill="1" applyBorder="1" applyAlignment="1">
      <alignment horizontal="center"/>
    </xf>
    <xf numFmtId="0" fontId="2" fillId="3" borderId="44" xfId="0" applyFont="1" applyFill="1" applyBorder="1" applyAlignment="1">
      <alignment horizontal="left" vertical="center" wrapText="1"/>
    </xf>
    <xf numFmtId="1" fontId="3" fillId="3" borderId="48" xfId="1" applyNumberFormat="1" applyFont="1" applyFill="1" applyBorder="1" applyAlignment="1">
      <alignment horizontal="center" vertical="top" wrapText="1"/>
    </xf>
    <xf numFmtId="1" fontId="3" fillId="3" borderId="12" xfId="1" applyNumberFormat="1" applyFont="1" applyFill="1" applyBorder="1" applyAlignment="1">
      <alignment horizontal="center" vertical="top" wrapText="1"/>
    </xf>
    <xf numFmtId="1" fontId="2" fillId="0" borderId="66" xfId="1" applyNumberFormat="1" applyFont="1" applyFill="1" applyBorder="1" applyAlignment="1">
      <alignment horizontal="center" vertical="center" wrapText="1"/>
    </xf>
    <xf numFmtId="1" fontId="2" fillId="0" borderId="7" xfId="0" applyNumberFormat="1" applyFont="1" applyFill="1" applyBorder="1" applyAlignment="1">
      <alignment vertical="top" wrapText="1"/>
    </xf>
    <xf numFmtId="0" fontId="2" fillId="3" borderId="7" xfId="0" applyFont="1" applyFill="1" applyBorder="1" applyAlignment="1">
      <alignment horizontal="left" vertical="center" wrapText="1"/>
    </xf>
    <xf numFmtId="1" fontId="2" fillId="0" borderId="9" xfId="0" applyNumberFormat="1" applyFont="1" applyFill="1" applyBorder="1" applyAlignment="1">
      <alignment vertical="top" wrapText="1"/>
    </xf>
    <xf numFmtId="1" fontId="2" fillId="0" borderId="3" xfId="0" applyNumberFormat="1" applyFont="1" applyFill="1" applyBorder="1" applyAlignment="1">
      <alignment vertical="top" wrapText="1"/>
    </xf>
    <xf numFmtId="0" fontId="2" fillId="3" borderId="3" xfId="0" applyFont="1" applyFill="1" applyBorder="1" applyAlignment="1">
      <alignment horizontal="left" vertical="center" wrapText="1"/>
    </xf>
    <xf numFmtId="1" fontId="2" fillId="0" borderId="3" xfId="0" applyNumberFormat="1" applyFont="1" applyFill="1" applyBorder="1" applyAlignment="1">
      <alignment vertical="center" wrapText="1"/>
    </xf>
    <xf numFmtId="1" fontId="2" fillId="0" borderId="26" xfId="0" applyNumberFormat="1" applyFont="1" applyFill="1" applyBorder="1" applyAlignment="1">
      <alignment vertical="center" wrapText="1"/>
    </xf>
    <xf numFmtId="0" fontId="8" fillId="0" borderId="25" xfId="0" applyFont="1" applyBorder="1" applyAlignment="1">
      <alignment horizontal="center"/>
    </xf>
    <xf numFmtId="1" fontId="2" fillId="0" borderId="69" xfId="0" applyNumberFormat="1" applyFont="1" applyFill="1" applyBorder="1" applyAlignment="1">
      <alignment horizontal="center" vertical="center"/>
    </xf>
    <xf numFmtId="0" fontId="0" fillId="0" borderId="62" xfId="0" applyBorder="1"/>
    <xf numFmtId="0" fontId="0" fillId="0" borderId="69" xfId="0" applyBorder="1"/>
    <xf numFmtId="1" fontId="2" fillId="0" borderId="8" xfId="0" applyNumberFormat="1" applyFont="1" applyFill="1" applyBorder="1" applyAlignment="1">
      <alignment horizontal="center" vertical="center" wrapText="1"/>
    </xf>
    <xf numFmtId="1" fontId="3" fillId="2" borderId="48" xfId="1" applyNumberFormat="1" applyFont="1" applyFill="1" applyBorder="1" applyAlignment="1">
      <alignment horizontal="center" vertical="center" wrapText="1"/>
    </xf>
    <xf numFmtId="1" fontId="3" fillId="2" borderId="50" xfId="1" applyNumberFormat="1" applyFont="1" applyFill="1" applyBorder="1" applyAlignment="1">
      <alignment horizontal="center" vertical="center" wrapText="1"/>
    </xf>
    <xf numFmtId="1" fontId="3" fillId="2" borderId="70" xfId="1" applyNumberFormat="1" applyFont="1" applyFill="1" applyBorder="1" applyAlignment="1">
      <alignment horizontal="center" vertical="center" wrapText="1"/>
    </xf>
    <xf numFmtId="1" fontId="3" fillId="2" borderId="71" xfId="1" applyNumberFormat="1" applyFont="1" applyFill="1" applyBorder="1" applyAlignment="1">
      <alignment horizontal="center" vertical="center" wrapText="1"/>
    </xf>
    <xf numFmtId="1" fontId="3" fillId="2" borderId="72" xfId="1" applyNumberFormat="1" applyFont="1" applyFill="1" applyBorder="1" applyAlignment="1">
      <alignment horizontal="center" vertical="center" wrapText="1"/>
    </xf>
    <xf numFmtId="1" fontId="2" fillId="0" borderId="9" xfId="1" applyNumberFormat="1" applyFont="1" applyFill="1" applyBorder="1" applyAlignment="1">
      <alignment horizontal="center" vertical="center" wrapText="1"/>
    </xf>
    <xf numFmtId="1" fontId="2" fillId="0" borderId="3" xfId="1" applyNumberFormat="1" applyFont="1" applyFill="1" applyBorder="1" applyAlignment="1">
      <alignment horizontal="center" vertical="center" wrapText="1"/>
    </xf>
    <xf numFmtId="1" fontId="2" fillId="0" borderId="5" xfId="0" applyNumberFormat="1" applyFont="1" applyFill="1" applyBorder="1" applyAlignment="1">
      <alignment horizontal="center"/>
    </xf>
    <xf numFmtId="1" fontId="2" fillId="0" borderId="45" xfId="0" applyNumberFormat="1" applyFont="1" applyFill="1" applyBorder="1" applyAlignment="1">
      <alignment vertical="center" wrapText="1"/>
    </xf>
    <xf numFmtId="1" fontId="2" fillId="0" borderId="5" xfId="1" applyNumberFormat="1" applyFont="1" applyFill="1" applyBorder="1" applyAlignment="1">
      <alignment horizontal="center" vertical="center" wrapText="1"/>
    </xf>
    <xf numFmtId="1" fontId="2" fillId="0" borderId="23" xfId="0" applyNumberFormat="1" applyFont="1" applyFill="1" applyBorder="1" applyAlignment="1">
      <alignment vertical="top" wrapText="1"/>
    </xf>
    <xf numFmtId="1" fontId="2" fillId="0" borderId="8" xfId="0" applyNumberFormat="1" applyFont="1" applyFill="1" applyBorder="1" applyAlignment="1">
      <alignment vertical="center" wrapText="1"/>
    </xf>
    <xf numFmtId="1" fontId="2" fillId="0" borderId="39" xfId="0" applyNumberFormat="1" applyFont="1" applyFill="1" applyBorder="1" applyAlignment="1">
      <alignment horizontal="center"/>
    </xf>
    <xf numFmtId="1" fontId="2" fillId="0" borderId="5" xfId="0" applyNumberFormat="1" applyFont="1" applyFill="1" applyBorder="1" applyAlignment="1">
      <alignment vertical="center" wrapText="1"/>
    </xf>
    <xf numFmtId="1" fontId="2" fillId="0" borderId="12" xfId="0" applyNumberFormat="1" applyFont="1" applyFill="1" applyBorder="1" applyAlignment="1">
      <alignment horizontal="center" vertical="top" textRotation="90" wrapText="1"/>
    </xf>
    <xf numFmtId="1" fontId="0" fillId="0" borderId="0" xfId="0" applyNumberFormat="1"/>
    <xf numFmtId="1" fontId="2" fillId="0" borderId="12" xfId="0" applyNumberFormat="1" applyFont="1" applyFill="1" applyBorder="1" applyAlignment="1">
      <alignment horizontal="center" vertical="top" textRotation="90" wrapText="1"/>
    </xf>
    <xf numFmtId="1" fontId="2" fillId="0" borderId="12" xfId="0" applyNumberFormat="1" applyFont="1" applyFill="1" applyBorder="1" applyAlignment="1">
      <alignment horizontal="center" vertical="top" textRotation="90" wrapText="1"/>
    </xf>
    <xf numFmtId="1" fontId="2" fillId="4" borderId="3" xfId="0" applyNumberFormat="1" applyFont="1" applyFill="1" applyBorder="1" applyAlignment="1">
      <alignment horizontal="left" vertical="top" wrapText="1"/>
    </xf>
    <xf numFmtId="1" fontId="2" fillId="4" borderId="1" xfId="1" applyNumberFormat="1" applyFont="1" applyFill="1" applyBorder="1" applyAlignment="1">
      <alignment horizontal="center" vertical="center" wrapText="1"/>
    </xf>
    <xf numFmtId="1" fontId="2" fillId="4" borderId="6" xfId="1" applyNumberFormat="1" applyFont="1" applyFill="1" applyBorder="1" applyAlignment="1">
      <alignment horizontal="center" vertical="center" wrapText="1"/>
    </xf>
    <xf numFmtId="1" fontId="2" fillId="4" borderId="20" xfId="1" applyNumberFormat="1" applyFont="1" applyFill="1" applyBorder="1" applyAlignment="1">
      <alignment horizontal="center" vertical="center"/>
    </xf>
    <xf numFmtId="1" fontId="3" fillId="4" borderId="53" xfId="0" applyNumberFormat="1" applyFont="1" applyFill="1" applyBorder="1" applyAlignment="1">
      <alignment horizontal="center" vertical="center"/>
    </xf>
    <xf numFmtId="1" fontId="2" fillId="4" borderId="2" xfId="0" applyNumberFormat="1" applyFont="1" applyFill="1" applyBorder="1" applyAlignment="1">
      <alignment horizontal="center" vertical="center" wrapText="1"/>
    </xf>
    <xf numFmtId="1" fontId="2" fillId="4" borderId="7" xfId="0" applyNumberFormat="1" applyFont="1" applyFill="1" applyBorder="1" applyAlignment="1">
      <alignment horizontal="center" vertical="center"/>
    </xf>
    <xf numFmtId="1" fontId="2" fillId="4" borderId="27" xfId="0" applyNumberFormat="1" applyFont="1" applyFill="1" applyBorder="1" applyAlignment="1">
      <alignment horizontal="center" vertical="center"/>
    </xf>
    <xf numFmtId="1" fontId="3" fillId="4" borderId="44" xfId="0" applyNumberFormat="1" applyFont="1" applyFill="1" applyBorder="1" applyAlignment="1">
      <alignment horizontal="center" vertical="center"/>
    </xf>
    <xf numFmtId="1" fontId="2" fillId="4" borderId="24" xfId="0" applyNumberFormat="1" applyFont="1" applyFill="1" applyBorder="1" applyAlignment="1">
      <alignment horizontal="center" vertical="center" wrapText="1"/>
    </xf>
    <xf numFmtId="1" fontId="2" fillId="4" borderId="30" xfId="0" applyNumberFormat="1" applyFont="1" applyFill="1" applyBorder="1" applyAlignment="1">
      <alignment horizontal="center" vertical="center"/>
    </xf>
    <xf numFmtId="0" fontId="2" fillId="4" borderId="2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8" fillId="4" borderId="30" xfId="0" applyFont="1" applyFill="1" applyBorder="1" applyAlignment="1">
      <alignment horizontal="center"/>
    </xf>
    <xf numFmtId="0" fontId="10" fillId="4" borderId="42" xfId="0" applyFont="1" applyFill="1" applyBorder="1" applyAlignment="1">
      <alignment horizontal="center"/>
    </xf>
    <xf numFmtId="1" fontId="2" fillId="4" borderId="20" xfId="0" applyNumberFormat="1" applyFont="1" applyFill="1" applyBorder="1" applyAlignment="1">
      <alignment horizontal="center" vertical="center"/>
    </xf>
    <xf numFmtId="1" fontId="3" fillId="4" borderId="3" xfId="0" applyNumberFormat="1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/>
    </xf>
    <xf numFmtId="0" fontId="2" fillId="4" borderId="20" xfId="0" applyFont="1" applyFill="1" applyBorder="1" applyAlignment="1">
      <alignment horizontal="center"/>
    </xf>
    <xf numFmtId="1" fontId="2" fillId="5" borderId="3" xfId="0" applyNumberFormat="1" applyFont="1" applyFill="1" applyBorder="1" applyAlignment="1">
      <alignment horizontal="left" vertical="top" wrapText="1"/>
    </xf>
    <xf numFmtId="1" fontId="2" fillId="5" borderId="1" xfId="1" applyNumberFormat="1" applyFont="1" applyFill="1" applyBorder="1" applyAlignment="1">
      <alignment horizontal="center" vertical="center" wrapText="1"/>
    </xf>
    <xf numFmtId="1" fontId="2" fillId="5" borderId="6" xfId="1" applyNumberFormat="1" applyFont="1" applyFill="1" applyBorder="1" applyAlignment="1">
      <alignment horizontal="center" vertical="center" wrapText="1"/>
    </xf>
    <xf numFmtId="1" fontId="2" fillId="5" borderId="20" xfId="1" applyNumberFormat="1" applyFont="1" applyFill="1" applyBorder="1" applyAlignment="1">
      <alignment horizontal="center" vertical="center"/>
    </xf>
    <xf numFmtId="1" fontId="3" fillId="5" borderId="53" xfId="0" applyNumberFormat="1" applyFont="1" applyFill="1" applyBorder="1" applyAlignment="1">
      <alignment horizontal="center" vertical="center"/>
    </xf>
    <xf numFmtId="1" fontId="2" fillId="5" borderId="2" xfId="0" applyNumberFormat="1" applyFont="1" applyFill="1" applyBorder="1" applyAlignment="1">
      <alignment horizontal="center" vertical="center" wrapText="1"/>
    </xf>
    <xf numFmtId="1" fontId="2" fillId="5" borderId="7" xfId="0" applyNumberFormat="1" applyFont="1" applyFill="1" applyBorder="1" applyAlignment="1">
      <alignment horizontal="center" vertical="center"/>
    </xf>
    <xf numFmtId="1" fontId="2" fillId="5" borderId="20" xfId="0" applyNumberFormat="1" applyFont="1" applyFill="1" applyBorder="1" applyAlignment="1">
      <alignment horizontal="center" vertical="center"/>
    </xf>
    <xf numFmtId="1" fontId="3" fillId="5" borderId="35" xfId="0" applyNumberFormat="1" applyFont="1" applyFill="1" applyBorder="1" applyAlignment="1">
      <alignment horizontal="center" vertical="center"/>
    </xf>
    <xf numFmtId="1" fontId="2" fillId="5" borderId="24" xfId="0" applyNumberFormat="1" applyFont="1" applyFill="1" applyBorder="1" applyAlignment="1">
      <alignment horizontal="center" vertical="center" wrapText="1"/>
    </xf>
    <xf numFmtId="1" fontId="2" fillId="5" borderId="30" xfId="0" applyNumberFormat="1" applyFont="1" applyFill="1" applyBorder="1" applyAlignment="1">
      <alignment horizontal="center" vertical="center"/>
    </xf>
    <xf numFmtId="1" fontId="3" fillId="5" borderId="44" xfId="0" applyNumberFormat="1" applyFont="1" applyFill="1" applyBorder="1" applyAlignment="1">
      <alignment horizontal="center" vertical="center"/>
    </xf>
    <xf numFmtId="1" fontId="3" fillId="5" borderId="27" xfId="0" applyNumberFormat="1" applyFont="1" applyFill="1" applyBorder="1" applyAlignment="1">
      <alignment horizontal="center" vertical="center"/>
    </xf>
    <xf numFmtId="1" fontId="3" fillId="5" borderId="3" xfId="0" applyNumberFormat="1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/>
    </xf>
    <xf numFmtId="0" fontId="8" fillId="5" borderId="7" xfId="0" applyFont="1" applyFill="1" applyBorder="1" applyAlignment="1">
      <alignment horizontal="center"/>
    </xf>
    <xf numFmtId="0" fontId="8" fillId="5" borderId="20" xfId="0" applyFont="1" applyFill="1" applyBorder="1" applyAlignment="1">
      <alignment horizontal="center"/>
    </xf>
    <xf numFmtId="0" fontId="10" fillId="5" borderId="3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1" fontId="2" fillId="6" borderId="3" xfId="0" applyNumberFormat="1" applyFont="1" applyFill="1" applyBorder="1" applyAlignment="1">
      <alignment horizontal="left" vertical="top" wrapText="1"/>
    </xf>
    <xf numFmtId="1" fontId="2" fillId="6" borderId="1" xfId="1" applyNumberFormat="1" applyFont="1" applyFill="1" applyBorder="1" applyAlignment="1">
      <alignment horizontal="center" vertical="center" wrapText="1"/>
    </xf>
    <xf numFmtId="1" fontId="2" fillId="6" borderId="6" xfId="1" applyNumberFormat="1" applyFont="1" applyFill="1" applyBorder="1" applyAlignment="1">
      <alignment horizontal="center" vertical="center" wrapText="1"/>
    </xf>
    <xf numFmtId="1" fontId="2" fillId="6" borderId="20" xfId="1" applyNumberFormat="1" applyFont="1" applyFill="1" applyBorder="1" applyAlignment="1">
      <alignment horizontal="center" vertical="center"/>
    </xf>
    <xf numFmtId="1" fontId="3" fillId="6" borderId="53" xfId="0" applyNumberFormat="1" applyFont="1" applyFill="1" applyBorder="1" applyAlignment="1">
      <alignment horizontal="center" vertical="center"/>
    </xf>
    <xf numFmtId="1" fontId="2" fillId="6" borderId="2" xfId="0" applyNumberFormat="1" applyFont="1" applyFill="1" applyBorder="1" applyAlignment="1">
      <alignment horizontal="center" vertical="center" wrapText="1"/>
    </xf>
    <xf numFmtId="1" fontId="2" fillId="6" borderId="7" xfId="0" applyNumberFormat="1" applyFont="1" applyFill="1" applyBorder="1" applyAlignment="1">
      <alignment horizontal="center" vertical="center"/>
    </xf>
    <xf numFmtId="1" fontId="2" fillId="6" borderId="20" xfId="0" applyNumberFormat="1" applyFont="1" applyFill="1" applyBorder="1" applyAlignment="1">
      <alignment horizontal="center" vertical="center"/>
    </xf>
    <xf numFmtId="1" fontId="3" fillId="6" borderId="35" xfId="0" applyNumberFormat="1" applyFont="1" applyFill="1" applyBorder="1" applyAlignment="1">
      <alignment horizontal="center" vertical="center"/>
    </xf>
    <xf numFmtId="1" fontId="2" fillId="6" borderId="24" xfId="0" applyNumberFormat="1" applyFont="1" applyFill="1" applyBorder="1" applyAlignment="1">
      <alignment horizontal="center" vertical="center" wrapText="1"/>
    </xf>
    <xf numFmtId="1" fontId="2" fillId="6" borderId="30" xfId="0" applyNumberFormat="1" applyFont="1" applyFill="1" applyBorder="1" applyAlignment="1">
      <alignment horizontal="center" vertical="center"/>
    </xf>
    <xf numFmtId="1" fontId="3" fillId="6" borderId="44" xfId="0" applyNumberFormat="1" applyFont="1" applyFill="1" applyBorder="1" applyAlignment="1">
      <alignment horizontal="center" vertical="center"/>
    </xf>
    <xf numFmtId="1" fontId="2" fillId="7" borderId="35" xfId="0" applyNumberFormat="1" applyFont="1" applyFill="1" applyBorder="1" applyAlignment="1">
      <alignment horizontal="left"/>
    </xf>
    <xf numFmtId="1" fontId="2" fillId="7" borderId="39" xfId="0" applyNumberFormat="1" applyFont="1" applyFill="1" applyBorder="1" applyAlignment="1">
      <alignment horizontal="left"/>
    </xf>
    <xf numFmtId="1" fontId="2" fillId="6" borderId="35" xfId="0" applyNumberFormat="1" applyFont="1" applyFill="1" applyBorder="1" applyAlignment="1">
      <alignment horizontal="left"/>
    </xf>
    <xf numFmtId="1" fontId="2" fillId="4" borderId="35" xfId="0" applyNumberFormat="1" applyFont="1" applyFill="1" applyBorder="1" applyAlignment="1">
      <alignment horizontal="left"/>
    </xf>
    <xf numFmtId="1" fontId="2" fillId="4" borderId="35" xfId="0" applyNumberFormat="1" applyFont="1" applyFill="1" applyBorder="1" applyAlignment="1">
      <alignment horizontal="left" vertical="top" wrapText="1"/>
    </xf>
    <xf numFmtId="1" fontId="2" fillId="7" borderId="35" xfId="0" applyNumberFormat="1" applyFont="1" applyFill="1" applyBorder="1" applyAlignment="1">
      <alignment horizontal="left" vertical="top" wrapText="1"/>
    </xf>
    <xf numFmtId="1" fontId="2" fillId="4" borderId="39" xfId="0" applyNumberFormat="1" applyFont="1" applyFill="1" applyBorder="1" applyAlignment="1">
      <alignment horizontal="left" vertical="top" wrapText="1"/>
    </xf>
    <xf numFmtId="1" fontId="2" fillId="4" borderId="36" xfId="0" applyNumberFormat="1" applyFont="1" applyFill="1" applyBorder="1" applyAlignment="1">
      <alignment horizontal="left" vertical="top" wrapText="1"/>
    </xf>
    <xf numFmtId="1" fontId="2" fillId="4" borderId="9" xfId="0" applyNumberFormat="1" applyFont="1" applyFill="1" applyBorder="1" applyAlignment="1">
      <alignment vertical="top" wrapText="1"/>
    </xf>
    <xf numFmtId="1" fontId="2" fillId="4" borderId="3" xfId="0" applyNumberFormat="1" applyFont="1" applyFill="1" applyBorder="1" applyAlignment="1">
      <alignment vertical="top" wrapText="1"/>
    </xf>
    <xf numFmtId="1" fontId="2" fillId="4" borderId="9" xfId="1" applyNumberFormat="1" applyFont="1" applyFill="1" applyBorder="1" applyAlignment="1">
      <alignment horizontal="left" vertical="top" wrapText="1"/>
    </xf>
    <xf numFmtId="1" fontId="2" fillId="4" borderId="35" xfId="0" applyNumberFormat="1" applyFont="1" applyFill="1" applyBorder="1" applyAlignment="1">
      <alignment vertical="top" wrapText="1"/>
    </xf>
    <xf numFmtId="1" fontId="2" fillId="4" borderId="36" xfId="0" applyNumberFormat="1" applyFont="1" applyFill="1" applyBorder="1" applyAlignment="1">
      <alignment vertical="top" wrapText="1"/>
    </xf>
    <xf numFmtId="1" fontId="2" fillId="4" borderId="35" xfId="0" applyNumberFormat="1" applyFont="1" applyFill="1" applyBorder="1" applyAlignment="1">
      <alignment wrapText="1"/>
    </xf>
    <xf numFmtId="1" fontId="2" fillId="4" borderId="37" xfId="0" applyNumberFormat="1" applyFont="1" applyFill="1" applyBorder="1" applyAlignment="1">
      <alignment horizontal="left"/>
    </xf>
    <xf numFmtId="0" fontId="2" fillId="4" borderId="5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56" xfId="0" applyFont="1" applyFill="1" applyBorder="1" applyAlignment="1">
      <alignment horizontal="left" vertical="center" wrapText="1"/>
    </xf>
    <xf numFmtId="0" fontId="2" fillId="4" borderId="39" xfId="0" applyFont="1" applyFill="1" applyBorder="1" applyAlignment="1">
      <alignment horizontal="left" vertical="center" wrapText="1"/>
    </xf>
    <xf numFmtId="1" fontId="2" fillId="4" borderId="36" xfId="0" applyNumberFormat="1" applyFont="1" applyFill="1" applyBorder="1" applyAlignment="1">
      <alignment horizontal="left"/>
    </xf>
    <xf numFmtId="1" fontId="2" fillId="4" borderId="35" xfId="0" applyNumberFormat="1" applyFont="1" applyFill="1" applyBorder="1" applyAlignment="1">
      <alignment horizontal="left" wrapText="1"/>
    </xf>
    <xf numFmtId="0" fontId="2" fillId="4" borderId="26" xfId="0" applyFont="1" applyFill="1" applyBorder="1" applyAlignment="1">
      <alignment horizontal="left" vertical="center" wrapText="1"/>
    </xf>
    <xf numFmtId="1" fontId="2" fillId="7" borderId="3" xfId="0" applyNumberFormat="1" applyFont="1" applyFill="1" applyBorder="1" applyAlignment="1">
      <alignment vertical="top" wrapText="1"/>
    </xf>
    <xf numFmtId="1" fontId="2" fillId="7" borderId="35" xfId="0" applyNumberFormat="1" applyFont="1" applyFill="1" applyBorder="1" applyAlignment="1">
      <alignment horizontal="left" wrapText="1"/>
    </xf>
    <xf numFmtId="1" fontId="2" fillId="7" borderId="26" xfId="1" applyNumberFormat="1" applyFont="1" applyFill="1" applyBorder="1" applyAlignment="1">
      <alignment horizontal="left" vertical="top" wrapText="1"/>
    </xf>
    <xf numFmtId="1" fontId="2" fillId="3" borderId="35" xfId="0" applyNumberFormat="1" applyFont="1" applyFill="1" applyBorder="1" applyAlignment="1">
      <alignment horizontal="left" vertical="top" wrapText="1"/>
    </xf>
    <xf numFmtId="1" fontId="2" fillId="3" borderId="39" xfId="0" applyNumberFormat="1" applyFont="1" applyFill="1" applyBorder="1" applyAlignment="1">
      <alignment horizontal="left" vertical="top" wrapText="1"/>
    </xf>
    <xf numFmtId="1" fontId="2" fillId="3" borderId="35" xfId="0" applyNumberFormat="1" applyFont="1" applyFill="1" applyBorder="1" applyAlignment="1">
      <alignment horizontal="left"/>
    </xf>
    <xf numFmtId="1" fontId="2" fillId="3" borderId="35" xfId="0" applyNumberFormat="1" applyFont="1" applyFill="1" applyBorder="1" applyAlignment="1">
      <alignment horizontal="left" wrapText="1"/>
    </xf>
    <xf numFmtId="1" fontId="2" fillId="8" borderId="7" xfId="0" applyNumberFormat="1" applyFont="1" applyFill="1" applyBorder="1" applyAlignment="1">
      <alignment horizontal="center" vertical="center"/>
    </xf>
    <xf numFmtId="1" fontId="2" fillId="3" borderId="65" xfId="0" applyNumberFormat="1" applyFont="1" applyFill="1" applyBorder="1" applyAlignment="1">
      <alignment vertical="top" wrapText="1"/>
    </xf>
    <xf numFmtId="1" fontId="2" fillId="3" borderId="44" xfId="0" applyNumberFormat="1" applyFont="1" applyFill="1" applyBorder="1" applyAlignment="1">
      <alignment vertical="top" wrapText="1"/>
    </xf>
    <xf numFmtId="1" fontId="2" fillId="3" borderId="63" xfId="0" applyNumberFormat="1" applyFont="1" applyFill="1" applyBorder="1" applyAlignment="1">
      <alignment vertical="center" wrapText="1"/>
    </xf>
    <xf numFmtId="1" fontId="2" fillId="3" borderId="36" xfId="0" applyNumberFormat="1" applyFont="1" applyFill="1" applyBorder="1" applyAlignment="1">
      <alignment vertical="top" wrapText="1"/>
    </xf>
    <xf numFmtId="1" fontId="2" fillId="3" borderId="35" xfId="0" applyNumberFormat="1" applyFont="1" applyFill="1" applyBorder="1" applyAlignment="1">
      <alignment vertical="top" wrapText="1"/>
    </xf>
    <xf numFmtId="1" fontId="2" fillId="3" borderId="35" xfId="0" applyNumberFormat="1" applyFont="1" applyFill="1" applyBorder="1" applyAlignment="1">
      <alignment wrapText="1"/>
    </xf>
    <xf numFmtId="1" fontId="2" fillId="3" borderId="39" xfId="0" applyNumberFormat="1" applyFont="1" applyFill="1" applyBorder="1" applyAlignment="1">
      <alignment horizontal="left"/>
    </xf>
    <xf numFmtId="1" fontId="2" fillId="3" borderId="20" xfId="0" applyNumberFormat="1" applyFont="1" applyFill="1" applyBorder="1" applyAlignment="1">
      <alignment horizontal="left"/>
    </xf>
    <xf numFmtId="1" fontId="2" fillId="3" borderId="9" xfId="0" applyNumberFormat="1" applyFont="1" applyFill="1" applyBorder="1" applyAlignment="1">
      <alignment horizontal="left" vertical="top" wrapText="1"/>
    </xf>
    <xf numFmtId="1" fontId="2" fillId="3" borderId="3" xfId="0" applyNumberFormat="1" applyFont="1" applyFill="1" applyBorder="1" applyAlignment="1">
      <alignment horizontal="left" vertical="top" wrapText="1"/>
    </xf>
    <xf numFmtId="1" fontId="2" fillId="3" borderId="5" xfId="0" applyNumberFormat="1" applyFont="1" applyFill="1" applyBorder="1" applyAlignment="1">
      <alignment horizontal="left" vertical="top" wrapText="1"/>
    </xf>
    <xf numFmtId="1" fontId="2" fillId="3" borderId="36" xfId="0" applyNumberFormat="1" applyFont="1" applyFill="1" applyBorder="1" applyAlignment="1">
      <alignment horizontal="left"/>
    </xf>
    <xf numFmtId="1" fontId="3" fillId="0" borderId="48" xfId="0" applyNumberFormat="1" applyFont="1" applyFill="1" applyBorder="1" applyAlignment="1">
      <alignment horizontal="center"/>
    </xf>
    <xf numFmtId="1" fontId="3" fillId="0" borderId="49" xfId="0" applyNumberFormat="1" applyFont="1" applyFill="1" applyBorder="1" applyAlignment="1">
      <alignment horizontal="center"/>
    </xf>
    <xf numFmtId="1" fontId="3" fillId="0" borderId="58" xfId="0" applyNumberFormat="1" applyFont="1" applyFill="1" applyBorder="1" applyAlignment="1">
      <alignment horizontal="center"/>
    </xf>
    <xf numFmtId="1" fontId="3" fillId="0" borderId="50" xfId="0" applyNumberFormat="1" applyFont="1" applyFill="1" applyBorder="1" applyAlignment="1">
      <alignment horizontal="center"/>
    </xf>
    <xf numFmtId="1" fontId="3" fillId="0" borderId="48" xfId="0" applyNumberFormat="1" applyFont="1" applyFill="1" applyBorder="1" applyAlignment="1">
      <alignment horizontal="center" vertical="center" wrapText="1"/>
    </xf>
    <xf numFmtId="1" fontId="3" fillId="0" borderId="49" xfId="0" applyNumberFormat="1" applyFont="1" applyFill="1" applyBorder="1" applyAlignment="1">
      <alignment horizontal="center" vertical="center" wrapText="1"/>
    </xf>
    <xf numFmtId="1" fontId="3" fillId="0" borderId="50" xfId="0" applyNumberFormat="1" applyFont="1" applyFill="1" applyBorder="1" applyAlignment="1">
      <alignment horizontal="center" vertical="center" wrapText="1"/>
    </xf>
    <xf numFmtId="1" fontId="3" fillId="0" borderId="61" xfId="0" applyNumberFormat="1" applyFont="1" applyFill="1" applyBorder="1" applyAlignment="1">
      <alignment horizontal="center"/>
    </xf>
    <xf numFmtId="1" fontId="3" fillId="0" borderId="64" xfId="0" applyNumberFormat="1" applyFont="1" applyFill="1" applyBorder="1" applyAlignment="1">
      <alignment horizontal="center"/>
    </xf>
    <xf numFmtId="1" fontId="3" fillId="0" borderId="63" xfId="0" applyNumberFormat="1" applyFont="1" applyFill="1" applyBorder="1" applyAlignment="1">
      <alignment horizontal="center" vertical="top" wrapText="1"/>
    </xf>
    <xf numFmtId="1" fontId="3" fillId="0" borderId="68" xfId="0" applyNumberFormat="1" applyFont="1" applyFill="1" applyBorder="1" applyAlignment="1">
      <alignment horizontal="center" vertical="top" wrapText="1"/>
    </xf>
    <xf numFmtId="1" fontId="3" fillId="0" borderId="0" xfId="0" applyNumberFormat="1" applyFont="1" applyFill="1" applyBorder="1" applyAlignment="1">
      <alignment horizontal="center" vertical="top" wrapText="1"/>
    </xf>
    <xf numFmtId="1" fontId="3" fillId="0" borderId="67" xfId="0" applyNumberFormat="1" applyFont="1" applyFill="1" applyBorder="1" applyAlignment="1">
      <alignment horizontal="center" vertical="top" wrapText="1"/>
    </xf>
    <xf numFmtId="1" fontId="3" fillId="0" borderId="48" xfId="0" applyNumberFormat="1" applyFont="1" applyFill="1" applyBorder="1" applyAlignment="1">
      <alignment horizontal="center" vertical="center" wrapText="1"/>
    </xf>
    <xf numFmtId="1" fontId="3" fillId="0" borderId="58" xfId="0" applyNumberFormat="1" applyFont="1" applyFill="1" applyBorder="1" applyAlignment="1">
      <alignment horizontal="center" vertical="center" wrapText="1"/>
    </xf>
    <xf numFmtId="1" fontId="3" fillId="0" borderId="49" xfId="0" applyNumberFormat="1" applyFont="1" applyFill="1" applyBorder="1" applyAlignment="1">
      <alignment horizontal="center" vertical="center" wrapText="1"/>
    </xf>
    <xf numFmtId="1" fontId="3" fillId="0" borderId="50" xfId="0" applyNumberFormat="1" applyFont="1" applyFill="1" applyBorder="1" applyAlignment="1">
      <alignment horizontal="center" vertical="center" wrapText="1"/>
    </xf>
    <xf numFmtId="1" fontId="3" fillId="0" borderId="58" xfId="0" applyNumberFormat="1" applyFont="1" applyFill="1" applyBorder="1" applyAlignment="1">
      <alignment horizontal="center"/>
    </xf>
    <xf numFmtId="1" fontId="3" fillId="0" borderId="48" xfId="0" applyNumberFormat="1" applyFont="1" applyFill="1" applyBorder="1" applyAlignment="1">
      <alignment horizontal="center" vertical="top" wrapText="1"/>
    </xf>
    <xf numFmtId="1" fontId="3" fillId="0" borderId="49" xfId="0" applyNumberFormat="1" applyFont="1" applyFill="1" applyBorder="1" applyAlignment="1">
      <alignment horizontal="center" vertical="top" wrapText="1"/>
    </xf>
    <xf numFmtId="1" fontId="3" fillId="0" borderId="58" xfId="0" applyNumberFormat="1" applyFont="1" applyFill="1" applyBorder="1" applyAlignment="1">
      <alignment horizontal="center" vertical="top" wrapText="1"/>
    </xf>
    <xf numFmtId="1" fontId="3" fillId="0" borderId="48" xfId="0" applyNumberFormat="1" applyFont="1" applyFill="1" applyBorder="1" applyAlignment="1">
      <alignment horizontal="center"/>
    </xf>
    <xf numFmtId="1" fontId="3" fillId="0" borderId="49" xfId="0" applyNumberFormat="1" applyFont="1" applyFill="1" applyBorder="1" applyAlignment="1">
      <alignment horizontal="center"/>
    </xf>
    <xf numFmtId="1" fontId="3" fillId="0" borderId="50" xfId="0" applyNumberFormat="1" applyFont="1" applyFill="1" applyBorder="1" applyAlignment="1">
      <alignment horizontal="center"/>
    </xf>
    <xf numFmtId="1" fontId="3" fillId="0" borderId="68" xfId="0" applyNumberFormat="1" applyFont="1" applyFill="1" applyBorder="1" applyAlignment="1">
      <alignment horizontal="center" vertical="top" wrapText="1"/>
    </xf>
    <xf numFmtId="1" fontId="3" fillId="0" borderId="67" xfId="0" applyNumberFormat="1" applyFont="1" applyFill="1" applyBorder="1" applyAlignment="1">
      <alignment horizontal="center" vertical="top" wrapText="1"/>
    </xf>
    <xf numFmtId="0" fontId="12" fillId="0" borderId="0" xfId="0" applyFont="1"/>
    <xf numFmtId="0" fontId="12" fillId="0" borderId="66" xfId="0" applyFont="1" applyBorder="1"/>
    <xf numFmtId="0" fontId="12" fillId="0" borderId="23" xfId="0" applyFont="1" applyBorder="1"/>
    <xf numFmtId="0" fontId="12" fillId="0" borderId="65" xfId="0" applyFont="1" applyBorder="1"/>
    <xf numFmtId="0" fontId="13" fillId="2" borderId="9" xfId="0" applyFont="1" applyFill="1" applyBorder="1"/>
    <xf numFmtId="0" fontId="12" fillId="0" borderId="2" xfId="0" applyFont="1" applyBorder="1"/>
    <xf numFmtId="0" fontId="12" fillId="0" borderId="7" xfId="0" applyFont="1" applyBorder="1"/>
    <xf numFmtId="0" fontId="12" fillId="0" borderId="44" xfId="0" applyFont="1" applyBorder="1"/>
    <xf numFmtId="0" fontId="13" fillId="2" borderId="3" xfId="0" applyFont="1" applyFill="1" applyBorder="1"/>
    <xf numFmtId="0" fontId="12" fillId="0" borderId="62" xfId="0" applyFont="1" applyBorder="1"/>
    <xf numFmtId="0" fontId="12" fillId="0" borderId="6" xfId="0" applyFont="1" applyBorder="1"/>
    <xf numFmtId="0" fontId="12" fillId="0" borderId="55" xfId="0" applyFont="1" applyBorder="1"/>
    <xf numFmtId="0" fontId="12" fillId="0" borderId="1" xfId="0" applyFont="1" applyBorder="1"/>
    <xf numFmtId="0" fontId="13" fillId="2" borderId="53" xfId="0" applyFont="1" applyFill="1" applyBorder="1"/>
    <xf numFmtId="0" fontId="12" fillId="0" borderId="13" xfId="0" applyFont="1" applyBorder="1"/>
    <xf numFmtId="0" fontId="12" fillId="0" borderId="20" xfId="0" applyFont="1" applyBorder="1"/>
    <xf numFmtId="0" fontId="12" fillId="3" borderId="7" xfId="0" applyFont="1" applyFill="1" applyBorder="1"/>
    <xf numFmtId="0" fontId="12" fillId="3" borderId="44" xfId="0" applyFont="1" applyFill="1" applyBorder="1"/>
    <xf numFmtId="0" fontId="12" fillId="3" borderId="20" xfId="0" applyFont="1" applyFill="1" applyBorder="1"/>
    <xf numFmtId="0" fontId="12" fillId="0" borderId="4" xfId="0" applyFont="1" applyBorder="1"/>
    <xf numFmtId="0" fontId="12" fillId="0" borderId="8" xfId="0" applyFont="1" applyBorder="1"/>
    <xf numFmtId="0" fontId="12" fillId="0" borderId="25" xfId="0" applyFont="1" applyBorder="1"/>
    <xf numFmtId="0" fontId="12" fillId="0" borderId="45" xfId="0" applyFont="1" applyBorder="1"/>
    <xf numFmtId="0" fontId="13" fillId="2" borderId="5" xfId="0" applyFont="1" applyFill="1" applyBorder="1"/>
    <xf numFmtId="0" fontId="12" fillId="0" borderId="51" xfId="0" applyFont="1" applyBorder="1"/>
    <xf numFmtId="0" fontId="12" fillId="0" borderId="30" xfId="0" applyFont="1" applyBorder="1"/>
    <xf numFmtId="0" fontId="12" fillId="0" borderId="24" xfId="0" applyFont="1" applyBorder="1"/>
    <xf numFmtId="0" fontId="13" fillId="2" borderId="35" xfId="0" applyFont="1" applyFill="1" applyBorder="1"/>
    <xf numFmtId="0" fontId="12" fillId="0" borderId="31" xfId="0" applyFont="1" applyBorder="1"/>
    <xf numFmtId="0" fontId="12" fillId="0" borderId="46" xfId="0" applyFont="1" applyBorder="1"/>
    <xf numFmtId="0" fontId="12" fillId="0" borderId="69" xfId="0" applyFont="1" applyBorder="1"/>
    <xf numFmtId="0" fontId="12" fillId="0" borderId="32" xfId="0" applyFont="1" applyBorder="1"/>
    <xf numFmtId="0" fontId="13" fillId="2" borderId="17" xfId="0" applyFont="1" applyFill="1" applyBorder="1"/>
    <xf numFmtId="0" fontId="12" fillId="3" borderId="2" xfId="0" applyFont="1" applyFill="1" applyBorder="1"/>
    <xf numFmtId="0" fontId="12" fillId="0" borderId="34" xfId="0" applyFont="1" applyBorder="1"/>
    <xf numFmtId="0" fontId="13" fillId="0" borderId="0" xfId="0" applyFont="1"/>
    <xf numFmtId="1" fontId="15" fillId="0" borderId="12" xfId="0" applyNumberFormat="1" applyFont="1" applyFill="1" applyBorder="1" applyAlignment="1">
      <alignment vertical="top" textRotation="90" wrapText="1"/>
    </xf>
    <xf numFmtId="1" fontId="15" fillId="0" borderId="22" xfId="1" applyNumberFormat="1" applyFont="1" applyFill="1" applyBorder="1" applyAlignment="1">
      <alignment horizontal="center" vertical="center" wrapText="1"/>
    </xf>
    <xf numFmtId="1" fontId="15" fillId="0" borderId="23" xfId="1" applyNumberFormat="1" applyFont="1" applyFill="1" applyBorder="1" applyAlignment="1">
      <alignment horizontal="center" vertical="center" wrapText="1"/>
    </xf>
    <xf numFmtId="1" fontId="15" fillId="0" borderId="29" xfId="0" applyNumberFormat="1" applyFont="1" applyFill="1" applyBorder="1" applyAlignment="1">
      <alignment horizontal="center" vertical="center"/>
    </xf>
    <xf numFmtId="1" fontId="15" fillId="0" borderId="1" xfId="0" applyNumberFormat="1" applyFont="1" applyFill="1" applyBorder="1" applyAlignment="1">
      <alignment horizontal="center" vertical="center" wrapText="1"/>
    </xf>
    <xf numFmtId="1" fontId="15" fillId="0" borderId="23" xfId="0" applyNumberFormat="1" applyFont="1" applyFill="1" applyBorder="1" applyAlignment="1">
      <alignment horizontal="center" vertical="center"/>
    </xf>
    <xf numFmtId="1" fontId="15" fillId="0" borderId="66" xfId="0" applyNumberFormat="1" applyFont="1" applyFill="1" applyBorder="1" applyAlignment="1">
      <alignment horizontal="center" vertical="center"/>
    </xf>
    <xf numFmtId="1" fontId="15" fillId="0" borderId="57" xfId="0" applyNumberFormat="1" applyFont="1" applyFill="1" applyBorder="1" applyAlignment="1">
      <alignment horizontal="center" vertical="center"/>
    </xf>
    <xf numFmtId="1" fontId="15" fillId="0" borderId="51" xfId="0" applyNumberFormat="1" applyFont="1" applyFill="1" applyBorder="1" applyAlignment="1">
      <alignment horizontal="center" vertical="center" wrapText="1"/>
    </xf>
    <xf numFmtId="1" fontId="15" fillId="0" borderId="55" xfId="0" applyNumberFormat="1" applyFont="1" applyFill="1" applyBorder="1" applyAlignment="1">
      <alignment horizontal="center" vertical="center"/>
    </xf>
    <xf numFmtId="1" fontId="14" fillId="2" borderId="56" xfId="0" applyNumberFormat="1" applyFont="1" applyFill="1" applyBorder="1" applyAlignment="1">
      <alignment horizontal="center" vertical="center"/>
    </xf>
    <xf numFmtId="1" fontId="14" fillId="2" borderId="9" xfId="0" applyNumberFormat="1" applyFont="1" applyFill="1" applyBorder="1" applyAlignment="1">
      <alignment horizontal="center" vertical="center"/>
    </xf>
    <xf numFmtId="1" fontId="15" fillId="0" borderId="66" xfId="0" applyNumberFormat="1" applyFont="1" applyFill="1" applyBorder="1" applyAlignment="1">
      <alignment horizontal="center" vertical="center" wrapText="1"/>
    </xf>
    <xf numFmtId="1" fontId="15" fillId="0" borderId="23" xfId="0" applyNumberFormat="1" applyFont="1" applyFill="1" applyBorder="1" applyAlignment="1">
      <alignment horizontal="center" vertical="center" wrapText="1"/>
    </xf>
    <xf numFmtId="1" fontId="15" fillId="0" borderId="65" xfId="0" applyNumberFormat="1" applyFont="1" applyFill="1" applyBorder="1" applyAlignment="1">
      <alignment horizontal="center" vertical="center"/>
    </xf>
    <xf numFmtId="1" fontId="14" fillId="2" borderId="21" xfId="0" applyNumberFormat="1" applyFont="1" applyFill="1" applyBorder="1" applyAlignment="1">
      <alignment horizontal="center" vertical="center"/>
    </xf>
    <xf numFmtId="1" fontId="15" fillId="0" borderId="30" xfId="0" applyNumberFormat="1" applyFont="1" applyBorder="1" applyAlignment="1">
      <alignment horizontal="center"/>
    </xf>
    <xf numFmtId="1" fontId="15" fillId="0" borderId="2" xfId="0" applyNumberFormat="1" applyFont="1" applyBorder="1" applyAlignment="1">
      <alignment horizontal="center"/>
    </xf>
    <xf numFmtId="1" fontId="15" fillId="0" borderId="7" xfId="0" applyNumberFormat="1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27" xfId="0" applyFont="1" applyBorder="1" applyAlignment="1">
      <alignment horizontal="center"/>
    </xf>
    <xf numFmtId="1" fontId="14" fillId="2" borderId="3" xfId="0" applyNumberFormat="1" applyFont="1" applyFill="1" applyBorder="1" applyAlignment="1">
      <alignment horizontal="center"/>
    </xf>
    <xf numFmtId="1" fontId="15" fillId="0" borderId="24" xfId="0" applyNumberFormat="1" applyFont="1" applyFill="1" applyBorder="1" applyAlignment="1">
      <alignment horizontal="center" vertical="center" wrapText="1"/>
    </xf>
    <xf numFmtId="1" fontId="15" fillId="0" borderId="7" xfId="0" applyNumberFormat="1" applyFont="1" applyFill="1" applyBorder="1" applyAlignment="1">
      <alignment horizontal="center" vertical="center" wrapText="1"/>
    </xf>
    <xf numFmtId="1" fontId="15" fillId="0" borderId="7" xfId="0" applyNumberFormat="1" applyFont="1" applyFill="1" applyBorder="1" applyAlignment="1">
      <alignment horizontal="center" vertical="center"/>
    </xf>
    <xf numFmtId="1" fontId="15" fillId="0" borderId="2" xfId="0" applyNumberFormat="1" applyFont="1" applyFill="1" applyBorder="1" applyAlignment="1">
      <alignment horizontal="center" vertical="center"/>
    </xf>
    <xf numFmtId="1" fontId="15" fillId="0" borderId="44" xfId="0" applyNumberFormat="1" applyFont="1" applyFill="1" applyBorder="1" applyAlignment="1">
      <alignment horizontal="center" vertical="center"/>
    </xf>
    <xf numFmtId="1" fontId="14" fillId="2" borderId="3" xfId="0" applyNumberFormat="1" applyFont="1" applyFill="1" applyBorder="1" applyAlignment="1">
      <alignment horizontal="center" vertical="center"/>
    </xf>
    <xf numFmtId="1" fontId="15" fillId="0" borderId="2" xfId="0" applyNumberFormat="1" applyFont="1" applyFill="1" applyBorder="1" applyAlignment="1">
      <alignment horizontal="center" vertical="center" wrapText="1"/>
    </xf>
    <xf numFmtId="1" fontId="14" fillId="2" borderId="27" xfId="0" applyNumberFormat="1" applyFont="1" applyFill="1" applyBorder="1" applyAlignment="1">
      <alignment horizontal="center" vertical="center"/>
    </xf>
    <xf numFmtId="1" fontId="15" fillId="0" borderId="30" xfId="0" applyNumberFormat="1" applyFont="1" applyFill="1" applyBorder="1" applyAlignment="1">
      <alignment horizontal="center" vertical="center"/>
    </xf>
    <xf numFmtId="1" fontId="15" fillId="0" borderId="27" xfId="0" applyNumberFormat="1" applyFont="1" applyFill="1" applyBorder="1" applyAlignment="1">
      <alignment horizontal="center" vertical="center"/>
    </xf>
    <xf numFmtId="1" fontId="15" fillId="0" borderId="24" xfId="1" applyNumberFormat="1" applyFont="1" applyFill="1" applyBorder="1" applyAlignment="1">
      <alignment horizontal="center" vertical="center" wrapText="1"/>
    </xf>
    <xf numFmtId="0" fontId="12" fillId="0" borderId="52" xfId="0" applyFont="1" applyBorder="1" applyAlignment="1">
      <alignment horizontal="center"/>
    </xf>
    <xf numFmtId="0" fontId="12" fillId="0" borderId="42" xfId="0" applyFont="1" applyBorder="1" applyAlignment="1">
      <alignment horizontal="center"/>
    </xf>
    <xf numFmtId="0" fontId="13" fillId="2" borderId="38" xfId="0" applyFont="1" applyFill="1" applyBorder="1" applyAlignment="1">
      <alignment horizontal="center"/>
    </xf>
    <xf numFmtId="1" fontId="15" fillId="0" borderId="2" xfId="1" applyNumberFormat="1" applyFont="1" applyFill="1" applyBorder="1" applyAlignment="1">
      <alignment horizontal="center" vertical="center" wrapText="1"/>
    </xf>
    <xf numFmtId="1" fontId="15" fillId="0" borderId="7" xfId="1" applyNumberFormat="1" applyFont="1" applyFill="1" applyBorder="1" applyAlignment="1">
      <alignment horizontal="center" vertical="center" wrapText="1"/>
    </xf>
    <xf numFmtId="1" fontId="15" fillId="0" borderId="44" xfId="1" applyNumberFormat="1" applyFont="1" applyFill="1" applyBorder="1" applyAlignment="1">
      <alignment horizontal="center" vertical="center" wrapText="1"/>
    </xf>
    <xf numFmtId="1" fontId="14" fillId="2" borderId="3" xfId="1" applyNumberFormat="1" applyFont="1" applyFill="1" applyBorder="1" applyAlignment="1">
      <alignment horizontal="center" vertical="center" wrapText="1"/>
    </xf>
    <xf numFmtId="1" fontId="14" fillId="2" borderId="27" xfId="1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1" fontId="15" fillId="0" borderId="4" xfId="0" applyNumberFormat="1" applyFont="1" applyBorder="1" applyAlignment="1">
      <alignment horizontal="center"/>
    </xf>
    <xf numFmtId="1" fontId="15" fillId="0" borderId="8" xfId="0" applyNumberFormat="1" applyFont="1" applyBorder="1" applyAlignment="1">
      <alignment horizontal="center"/>
    </xf>
    <xf numFmtId="1" fontId="15" fillId="0" borderId="28" xfId="0" applyNumberFormat="1" applyFont="1" applyBorder="1" applyAlignment="1">
      <alignment horizontal="center"/>
    </xf>
    <xf numFmtId="1" fontId="14" fillId="2" borderId="5" xfId="0" applyNumberFormat="1" applyFont="1" applyFill="1" applyBorder="1" applyAlignment="1">
      <alignment horizontal="center"/>
    </xf>
    <xf numFmtId="1" fontId="15" fillId="0" borderId="33" xfId="0" applyNumberFormat="1" applyFont="1" applyFill="1" applyBorder="1" applyAlignment="1">
      <alignment horizontal="center" vertical="center" wrapText="1"/>
    </xf>
    <xf numFmtId="1" fontId="15" fillId="0" borderId="4" xfId="0" applyNumberFormat="1" applyFont="1" applyFill="1" applyBorder="1" applyAlignment="1">
      <alignment horizontal="center" vertical="center" wrapText="1"/>
    </xf>
    <xf numFmtId="1" fontId="15" fillId="0" borderId="4" xfId="0" applyNumberFormat="1" applyFont="1" applyFill="1" applyBorder="1" applyAlignment="1">
      <alignment horizontal="center" vertical="center"/>
    </xf>
    <xf numFmtId="1" fontId="15" fillId="0" borderId="28" xfId="0" applyNumberFormat="1" applyFont="1" applyFill="1" applyBorder="1" applyAlignment="1">
      <alignment horizontal="center" vertical="center"/>
    </xf>
    <xf numFmtId="1" fontId="15" fillId="0" borderId="20" xfId="0" applyNumberFormat="1" applyFont="1" applyFill="1" applyBorder="1" applyAlignment="1">
      <alignment horizontal="center" vertical="center"/>
    </xf>
    <xf numFmtId="1" fontId="15" fillId="0" borderId="27" xfId="0" applyNumberFormat="1" applyFont="1" applyBorder="1" applyAlignment="1">
      <alignment horizontal="center"/>
    </xf>
    <xf numFmtId="1" fontId="14" fillId="2" borderId="3" xfId="2" applyNumberFormat="1" applyFont="1" applyFill="1" applyBorder="1" applyAlignment="1">
      <alignment horizontal="center" vertical="center"/>
    </xf>
    <xf numFmtId="1" fontId="15" fillId="0" borderId="54" xfId="0" applyNumberFormat="1" applyFont="1" applyBorder="1" applyAlignment="1">
      <alignment horizontal="center"/>
    </xf>
    <xf numFmtId="1" fontId="14" fillId="2" borderId="57" xfId="0" applyNumberFormat="1" applyFont="1" applyFill="1" applyBorder="1" applyAlignment="1">
      <alignment horizontal="center" vertical="center"/>
    </xf>
    <xf numFmtId="1" fontId="15" fillId="0" borderId="1" xfId="0" applyNumberFormat="1" applyFont="1" applyBorder="1" applyAlignment="1">
      <alignment horizontal="center"/>
    </xf>
    <xf numFmtId="1" fontId="15" fillId="0" borderId="6" xfId="0" applyNumberFormat="1" applyFont="1" applyBorder="1" applyAlignment="1">
      <alignment horizontal="center"/>
    </xf>
    <xf numFmtId="1" fontId="15" fillId="0" borderId="13" xfId="0" applyNumberFormat="1" applyFont="1" applyBorder="1" applyAlignment="1">
      <alignment horizontal="center"/>
    </xf>
    <xf numFmtId="1" fontId="15" fillId="0" borderId="57" xfId="0" applyNumberFormat="1" applyFont="1" applyBorder="1" applyAlignment="1">
      <alignment horizontal="center"/>
    </xf>
    <xf numFmtId="1" fontId="14" fillId="2" borderId="53" xfId="0" applyNumberFormat="1" applyFont="1" applyFill="1" applyBorder="1" applyAlignment="1">
      <alignment horizontal="center"/>
    </xf>
    <xf numFmtId="1" fontId="15" fillId="0" borderId="20" xfId="0" applyNumberFormat="1" applyFont="1" applyBorder="1" applyAlignment="1">
      <alignment horizontal="center"/>
    </xf>
    <xf numFmtId="1" fontId="15" fillId="0" borderId="6" xfId="0" applyNumberFormat="1" applyFont="1" applyFill="1" applyBorder="1" applyAlignment="1">
      <alignment horizontal="center" vertical="center" wrapText="1"/>
    </xf>
    <xf numFmtId="1" fontId="15" fillId="0" borderId="13" xfId="0" applyNumberFormat="1" applyFont="1" applyFill="1" applyBorder="1" applyAlignment="1">
      <alignment horizontal="center" vertical="center"/>
    </xf>
    <xf numFmtId="1" fontId="15" fillId="0" borderId="54" xfId="0" applyNumberFormat="1" applyFont="1" applyFill="1" applyBorder="1" applyAlignment="1">
      <alignment horizontal="center" vertical="center" wrapText="1"/>
    </xf>
    <xf numFmtId="1" fontId="15" fillId="0" borderId="1" xfId="0" applyNumberFormat="1" applyFont="1" applyFill="1" applyBorder="1" applyAlignment="1">
      <alignment horizontal="center"/>
    </xf>
    <xf numFmtId="1" fontId="15" fillId="0" borderId="6" xfId="0" applyNumberFormat="1" applyFont="1" applyFill="1" applyBorder="1" applyAlignment="1">
      <alignment horizontal="center"/>
    </xf>
    <xf numFmtId="1" fontId="15" fillId="0" borderId="13" xfId="0" applyNumberFormat="1" applyFont="1" applyFill="1" applyBorder="1" applyAlignment="1">
      <alignment horizontal="center"/>
    </xf>
    <xf numFmtId="1" fontId="15" fillId="0" borderId="55" xfId="0" applyNumberFormat="1" applyFont="1" applyFill="1" applyBorder="1" applyAlignment="1">
      <alignment horizontal="center"/>
    </xf>
    <xf numFmtId="0" fontId="12" fillId="0" borderId="20" xfId="0" applyFont="1" applyBorder="1" applyAlignment="1">
      <alignment horizontal="center" vertical="center"/>
    </xf>
    <xf numFmtId="0" fontId="12" fillId="3" borderId="2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3" fillId="2" borderId="3" xfId="0" applyFont="1" applyFill="1" applyBorder="1" applyAlignment="1">
      <alignment horizontal="center"/>
    </xf>
    <xf numFmtId="1" fontId="15" fillId="0" borderId="14" xfId="0" applyNumberFormat="1" applyFont="1" applyFill="1" applyBorder="1" applyAlignment="1">
      <alignment horizontal="center" vertical="center"/>
    </xf>
    <xf numFmtId="1" fontId="14" fillId="2" borderId="26" xfId="0" applyNumberFormat="1" applyFont="1" applyFill="1" applyBorder="1" applyAlignment="1">
      <alignment horizontal="center" vertical="center"/>
    </xf>
    <xf numFmtId="1" fontId="15" fillId="0" borderId="8" xfId="0" applyNumberFormat="1" applyFont="1" applyFill="1" applyBorder="1" applyAlignment="1">
      <alignment horizontal="center" vertical="center" wrapText="1"/>
    </xf>
    <xf numFmtId="1" fontId="15" fillId="0" borderId="45" xfId="0" applyNumberFormat="1" applyFont="1" applyFill="1" applyBorder="1" applyAlignment="1">
      <alignment horizontal="center" vertical="center"/>
    </xf>
    <xf numFmtId="1" fontId="15" fillId="0" borderId="25" xfId="0" applyNumberFormat="1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1" fontId="15" fillId="0" borderId="30" xfId="1" applyNumberFormat="1" applyFont="1" applyFill="1" applyBorder="1" applyAlignment="1">
      <alignment horizontal="center" vertical="center"/>
    </xf>
    <xf numFmtId="1" fontId="14" fillId="2" borderId="35" xfId="0" applyNumberFormat="1" applyFont="1" applyFill="1" applyBorder="1" applyAlignment="1">
      <alignment horizontal="center" vertical="center"/>
    </xf>
    <xf numFmtId="1" fontId="14" fillId="2" borderId="44" xfId="0" applyNumberFormat="1" applyFont="1" applyFill="1" applyBorder="1" applyAlignment="1">
      <alignment horizontal="center" vertical="center"/>
    </xf>
    <xf numFmtId="0" fontId="12" fillId="0" borderId="20" xfId="0" applyFont="1" applyBorder="1" applyAlignment="1">
      <alignment horizontal="center"/>
    </xf>
    <xf numFmtId="0" fontId="12" fillId="0" borderId="44" xfId="0" applyFont="1" applyBorder="1" applyAlignment="1">
      <alignment horizontal="center"/>
    </xf>
    <xf numFmtId="0" fontId="12" fillId="0" borderId="24" xfId="0" applyFont="1" applyBorder="1" applyAlignment="1">
      <alignment horizontal="center" vertical="center"/>
    </xf>
    <xf numFmtId="1" fontId="15" fillId="0" borderId="25" xfId="0" applyNumberFormat="1" applyFont="1" applyBorder="1" applyAlignment="1">
      <alignment horizontal="center"/>
    </xf>
    <xf numFmtId="1" fontId="15" fillId="0" borderId="31" xfId="0" applyNumberFormat="1" applyFont="1" applyFill="1" applyBorder="1" applyAlignment="1">
      <alignment horizontal="center" vertical="center" wrapText="1"/>
    </xf>
    <xf numFmtId="1" fontId="15" fillId="0" borderId="46" xfId="0" applyNumberFormat="1" applyFont="1" applyFill="1" applyBorder="1" applyAlignment="1">
      <alignment horizontal="center" vertical="center" wrapText="1"/>
    </xf>
    <xf numFmtId="1" fontId="15" fillId="0" borderId="69" xfId="0" applyNumberFormat="1" applyFont="1" applyFill="1" applyBorder="1" applyAlignment="1">
      <alignment horizontal="center" vertical="center"/>
    </xf>
    <xf numFmtId="1" fontId="15" fillId="0" borderId="40" xfId="0" applyNumberFormat="1" applyFont="1" applyFill="1" applyBorder="1" applyAlignment="1">
      <alignment horizontal="center" vertical="center"/>
    </xf>
    <xf numFmtId="1" fontId="15" fillId="0" borderId="3" xfId="0" applyNumberFormat="1" applyFont="1" applyFill="1" applyBorder="1" applyAlignment="1">
      <alignment vertical="top" wrapText="1"/>
    </xf>
    <xf numFmtId="0" fontId="12" fillId="0" borderId="6" xfId="0" applyFont="1" applyBorder="1" applyAlignment="1">
      <alignment horizontal="center"/>
    </xf>
    <xf numFmtId="1" fontId="15" fillId="0" borderId="20" xfId="1" applyNumberFormat="1" applyFont="1" applyFill="1" applyBorder="1" applyAlignment="1">
      <alignment horizontal="center" vertical="top" wrapText="1"/>
    </xf>
    <xf numFmtId="1" fontId="15" fillId="0" borderId="30" xfId="0" applyNumberFormat="1" applyFont="1" applyFill="1" applyBorder="1" applyAlignment="1">
      <alignment horizontal="center" vertical="center" wrapText="1"/>
    </xf>
    <xf numFmtId="1" fontId="15" fillId="0" borderId="2" xfId="0" applyNumberFormat="1" applyFont="1" applyFill="1" applyBorder="1" applyAlignment="1">
      <alignment horizontal="center"/>
    </xf>
    <xf numFmtId="1" fontId="15" fillId="0" borderId="7" xfId="0" applyNumberFormat="1" applyFont="1" applyFill="1" applyBorder="1" applyAlignment="1">
      <alignment horizontal="center"/>
    </xf>
    <xf numFmtId="1" fontId="15" fillId="0" borderId="20" xfId="0" applyNumberFormat="1" applyFont="1" applyFill="1" applyBorder="1" applyAlignment="1">
      <alignment horizontal="center"/>
    </xf>
    <xf numFmtId="1" fontId="15" fillId="0" borderId="44" xfId="0" applyNumberFormat="1" applyFont="1" applyFill="1" applyBorder="1" applyAlignment="1">
      <alignment horizontal="center"/>
    </xf>
    <xf numFmtId="0" fontId="15" fillId="0" borderId="7" xfId="0" applyFont="1" applyBorder="1" applyAlignment="1">
      <alignment horizontal="center"/>
    </xf>
    <xf numFmtId="1" fontId="15" fillId="0" borderId="55" xfId="1" applyNumberFormat="1" applyFont="1" applyFill="1" applyBorder="1" applyAlignment="1">
      <alignment horizontal="center" vertical="center" wrapText="1"/>
    </xf>
    <xf numFmtId="1" fontId="15" fillId="0" borderId="4" xfId="1" applyNumberFormat="1" applyFont="1" applyFill="1" applyBorder="1" applyAlignment="1">
      <alignment horizontal="center" vertical="center" wrapText="1"/>
    </xf>
    <xf numFmtId="1" fontId="15" fillId="0" borderId="14" xfId="1" applyNumberFormat="1" applyFont="1" applyFill="1" applyBorder="1" applyAlignment="1">
      <alignment horizontal="center" vertical="center" wrapText="1"/>
    </xf>
    <xf numFmtId="1" fontId="15" fillId="0" borderId="45" xfId="1" applyNumberFormat="1" applyFont="1" applyFill="1" applyBorder="1" applyAlignment="1">
      <alignment horizontal="center" vertical="center" wrapText="1"/>
    </xf>
    <xf numFmtId="1" fontId="14" fillId="0" borderId="49" xfId="0" applyNumberFormat="1" applyFont="1" applyFill="1" applyBorder="1" applyAlignment="1">
      <alignment horizontal="center"/>
    </xf>
    <xf numFmtId="1" fontId="14" fillId="0" borderId="58" xfId="0" applyNumberFormat="1" applyFont="1" applyFill="1" applyBorder="1" applyAlignment="1">
      <alignment horizontal="center"/>
    </xf>
    <xf numFmtId="1" fontId="15" fillId="0" borderId="3" xfId="0" applyNumberFormat="1" applyFont="1" applyFill="1" applyBorder="1" applyAlignment="1">
      <alignment vertical="center" wrapText="1"/>
    </xf>
    <xf numFmtId="1" fontId="15" fillId="0" borderId="62" xfId="0" applyNumberFormat="1" applyFont="1" applyFill="1" applyBorder="1" applyAlignment="1">
      <alignment horizontal="center" vertical="center"/>
    </xf>
    <xf numFmtId="1" fontId="15" fillId="0" borderId="38" xfId="0" applyNumberFormat="1" applyFont="1" applyFill="1" applyBorder="1" applyAlignment="1">
      <alignment vertical="center" wrapText="1"/>
    </xf>
    <xf numFmtId="1" fontId="15" fillId="0" borderId="6" xfId="0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45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1" fontId="12" fillId="0" borderId="0" xfId="0" applyNumberFormat="1" applyFont="1" applyAlignment="1">
      <alignment horizontal="center"/>
    </xf>
    <xf numFmtId="0" fontId="12" fillId="0" borderId="2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1" fontId="15" fillId="0" borderId="12" xfId="0" applyNumberFormat="1" applyFont="1" applyFill="1" applyBorder="1" applyAlignment="1">
      <alignment horizontal="center" vertical="center" textRotation="90" wrapText="1"/>
    </xf>
    <xf numFmtId="1" fontId="14" fillId="0" borderId="49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1" fontId="14" fillId="0" borderId="24" xfId="0" applyNumberFormat="1" applyFont="1" applyFill="1" applyBorder="1" applyAlignment="1">
      <alignment horizontal="center" vertical="center"/>
    </xf>
    <xf numFmtId="1" fontId="14" fillId="0" borderId="2" xfId="0" applyNumberFormat="1" applyFont="1" applyFill="1" applyBorder="1" applyAlignment="1">
      <alignment horizontal="center" vertical="center"/>
    </xf>
    <xf numFmtId="1" fontId="14" fillId="0" borderId="7" xfId="0" applyNumberFormat="1" applyFont="1" applyFill="1" applyBorder="1" applyAlignment="1">
      <alignment horizontal="center" vertical="center"/>
    </xf>
    <xf numFmtId="1" fontId="14" fillId="0" borderId="20" xfId="0" applyNumberFormat="1" applyFont="1" applyFill="1" applyBorder="1" applyAlignment="1">
      <alignment horizontal="center" vertical="center"/>
    </xf>
    <xf numFmtId="1" fontId="14" fillId="0" borderId="44" xfId="0" applyNumberFormat="1" applyFont="1" applyFill="1" applyBorder="1" applyAlignment="1">
      <alignment horizontal="center" vertical="center"/>
    </xf>
    <xf numFmtId="1" fontId="15" fillId="0" borderId="6" xfId="0" applyNumberFormat="1" applyFont="1" applyFill="1" applyBorder="1" applyAlignment="1">
      <alignment horizontal="center" vertical="center"/>
    </xf>
    <xf numFmtId="1" fontId="15" fillId="0" borderId="8" xfId="0" applyNumberFormat="1" applyFont="1" applyFill="1" applyBorder="1" applyAlignment="1">
      <alignment horizontal="center" vertical="center"/>
    </xf>
    <xf numFmtId="1" fontId="15" fillId="0" borderId="3" xfId="0" applyNumberFormat="1" applyFont="1" applyFill="1" applyBorder="1" applyAlignment="1">
      <alignment horizontal="left" vertical="center" wrapText="1"/>
    </xf>
    <xf numFmtId="1" fontId="15" fillId="0" borderId="35" xfId="0" applyNumberFormat="1" applyFont="1" applyFill="1" applyBorder="1" applyAlignment="1">
      <alignment horizontal="left" vertical="center" wrapText="1"/>
    </xf>
    <xf numFmtId="1" fontId="15" fillId="0" borderId="8" xfId="1" applyNumberFormat="1" applyFont="1" applyFill="1" applyBorder="1" applyAlignment="1">
      <alignment horizontal="center" vertical="center" wrapText="1"/>
    </xf>
    <xf numFmtId="1" fontId="15" fillId="0" borderId="43" xfId="1" applyNumberFormat="1" applyFont="1" applyFill="1" applyBorder="1" applyAlignment="1">
      <alignment horizontal="center" vertical="center" wrapText="1"/>
    </xf>
    <xf numFmtId="1" fontId="15" fillId="0" borderId="6" xfId="1" applyNumberFormat="1" applyFont="1" applyFill="1" applyBorder="1" applyAlignment="1">
      <alignment horizontal="center" vertical="center" wrapText="1"/>
    </xf>
    <xf numFmtId="1" fontId="14" fillId="2" borderId="5" xfId="1" applyNumberFormat="1" applyFont="1" applyFill="1" applyBorder="1" applyAlignment="1">
      <alignment horizontal="center" vertical="center" wrapText="1"/>
    </xf>
    <xf numFmtId="1" fontId="15" fillId="0" borderId="33" xfId="1" applyNumberFormat="1" applyFont="1" applyFill="1" applyBorder="1" applyAlignment="1">
      <alignment horizontal="center" vertical="center" wrapText="1"/>
    </xf>
    <xf numFmtId="1" fontId="15" fillId="0" borderId="59" xfId="1" applyNumberFormat="1" applyFont="1" applyFill="1" applyBorder="1" applyAlignment="1">
      <alignment horizontal="center" vertical="center" wrapText="1"/>
    </xf>
    <xf numFmtId="1" fontId="15" fillId="0" borderId="51" xfId="1" applyNumberFormat="1" applyFont="1" applyFill="1" applyBorder="1" applyAlignment="1">
      <alignment horizontal="center" vertical="center" wrapText="1"/>
    </xf>
    <xf numFmtId="1" fontId="14" fillId="2" borderId="5" xfId="0" applyNumberFormat="1" applyFont="1" applyFill="1" applyBorder="1" applyAlignment="1">
      <alignment horizontal="center" vertical="center"/>
    </xf>
    <xf numFmtId="1" fontId="14" fillId="2" borderId="53" xfId="0" applyNumberFormat="1" applyFont="1" applyFill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8" fillId="0" borderId="0" xfId="0" applyFont="1"/>
    <xf numFmtId="1" fontId="16" fillId="2" borderId="12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1" fontId="16" fillId="2" borderId="11" xfId="0" applyNumberFormat="1" applyFont="1" applyFill="1" applyBorder="1" applyAlignment="1">
      <alignment horizontal="center" wrapText="1"/>
    </xf>
    <xf numFmtId="0" fontId="18" fillId="0" borderId="0" xfId="0" applyFont="1" applyAlignment="1"/>
    <xf numFmtId="1" fontId="16" fillId="0" borderId="48" xfId="0" applyNumberFormat="1" applyFont="1" applyFill="1" applyBorder="1" applyAlignment="1"/>
    <xf numFmtId="1" fontId="16" fillId="0" borderId="49" xfId="0" applyNumberFormat="1" applyFont="1" applyFill="1" applyBorder="1" applyAlignment="1"/>
    <xf numFmtId="1" fontId="16" fillId="2" borderId="11" xfId="1" applyNumberFormat="1" applyFont="1" applyFill="1" applyBorder="1" applyAlignment="1">
      <alignment horizontal="center" vertical="center" wrapText="1"/>
    </xf>
    <xf numFmtId="1" fontId="16" fillId="0" borderId="49" xfId="0" applyNumberFormat="1" applyFont="1" applyFill="1" applyBorder="1" applyAlignment="1">
      <alignment vertical="center"/>
    </xf>
    <xf numFmtId="1" fontId="16" fillId="0" borderId="49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1" fontId="16" fillId="2" borderId="51" xfId="1" applyNumberFormat="1" applyFont="1" applyFill="1" applyBorder="1" applyAlignment="1">
      <alignment horizontal="center" vertical="center" wrapText="1"/>
    </xf>
    <xf numFmtId="1" fontId="16" fillId="0" borderId="58" xfId="0" applyNumberFormat="1" applyFont="1" applyFill="1" applyBorder="1" applyAlignment="1">
      <alignment horizontal="center" vertical="center" wrapText="1"/>
    </xf>
    <xf numFmtId="1" fontId="16" fillId="2" borderId="48" xfId="1" applyNumberFormat="1" applyFont="1" applyFill="1" applyBorder="1" applyAlignment="1">
      <alignment horizontal="center" vertical="center" wrapText="1"/>
    </xf>
    <xf numFmtId="1" fontId="16" fillId="2" borderId="50" xfId="1" applyNumberFormat="1" applyFont="1" applyFill="1" applyBorder="1" applyAlignment="1">
      <alignment horizontal="center" vertical="center" wrapText="1"/>
    </xf>
    <xf numFmtId="1" fontId="16" fillId="0" borderId="58" xfId="0" applyNumberFormat="1" applyFont="1" applyFill="1" applyBorder="1" applyAlignment="1"/>
    <xf numFmtId="1" fontId="16" fillId="0" borderId="58" xfId="0" applyNumberFormat="1" applyFont="1" applyFill="1" applyBorder="1" applyAlignment="1">
      <alignment horizontal="center" vertical="center"/>
    </xf>
    <xf numFmtId="1" fontId="16" fillId="0" borderId="58" xfId="0" applyNumberFormat="1" applyFont="1" applyFill="1" applyBorder="1" applyAlignment="1">
      <alignment vertical="center"/>
    </xf>
    <xf numFmtId="0" fontId="15" fillId="0" borderId="27" xfId="0" applyFont="1" applyBorder="1" applyAlignment="1">
      <alignment horizontal="left" vertical="center" wrapText="1"/>
    </xf>
    <xf numFmtId="1" fontId="16" fillId="3" borderId="48" xfId="1" applyNumberFormat="1" applyFont="1" applyFill="1" applyBorder="1" applyAlignment="1">
      <alignment horizontal="center" vertical="center" wrapText="1"/>
    </xf>
    <xf numFmtId="1" fontId="16" fillId="0" borderId="47" xfId="0" applyNumberFormat="1" applyFont="1" applyFill="1" applyBorder="1" applyAlignment="1">
      <alignment horizontal="center" vertical="center" wrapText="1"/>
    </xf>
    <xf numFmtId="1" fontId="16" fillId="0" borderId="58" xfId="0" applyNumberFormat="1" applyFont="1" applyFill="1" applyBorder="1" applyAlignment="1">
      <alignment vertical="center" wrapText="1"/>
    </xf>
    <xf numFmtId="1" fontId="16" fillId="0" borderId="49" xfId="0" applyNumberFormat="1" applyFont="1" applyFill="1" applyBorder="1" applyAlignment="1">
      <alignment vertical="center" wrapText="1"/>
    </xf>
    <xf numFmtId="1" fontId="16" fillId="0" borderId="0" xfId="0" applyNumberFormat="1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" fontId="16" fillId="0" borderId="0" xfId="0" applyNumberFormat="1" applyFont="1" applyBorder="1" applyAlignment="1">
      <alignment horizontal="left" vertical="center" wrapText="1"/>
    </xf>
    <xf numFmtId="1" fontId="16" fillId="0" borderId="0" xfId="0" applyNumberFormat="1" applyFont="1" applyAlignment="1">
      <alignment vertical="center"/>
    </xf>
    <xf numFmtId="1" fontId="16" fillId="0" borderId="0" xfId="0" applyNumberFormat="1" applyFont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3" fillId="2" borderId="53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2" fillId="0" borderId="43" xfId="0" applyFont="1" applyBorder="1" applyAlignment="1">
      <alignment horizontal="center"/>
    </xf>
    <xf numFmtId="1" fontId="15" fillId="0" borderId="23" xfId="0" applyNumberFormat="1" applyFont="1" applyBorder="1" applyAlignment="1">
      <alignment horizontal="center"/>
    </xf>
    <xf numFmtId="1" fontId="15" fillId="0" borderId="32" xfId="0" applyNumberFormat="1" applyFont="1" applyFill="1" applyBorder="1" applyAlignment="1">
      <alignment horizontal="center" vertical="center"/>
    </xf>
    <xf numFmtId="0" fontId="13" fillId="2" borderId="27" xfId="0" applyFont="1" applyFill="1" applyBorder="1"/>
    <xf numFmtId="0" fontId="13" fillId="2" borderId="27" xfId="0" applyFont="1" applyFill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12" fillId="3" borderId="30" xfId="0" applyFont="1" applyFill="1" applyBorder="1"/>
    <xf numFmtId="1" fontId="15" fillId="0" borderId="30" xfId="1" applyNumberFormat="1" applyFont="1" applyFill="1" applyBorder="1" applyAlignment="1">
      <alignment horizontal="center" vertical="center" wrapText="1"/>
    </xf>
    <xf numFmtId="1" fontId="14" fillId="2" borderId="44" xfId="2" applyNumberFormat="1" applyFont="1" applyFill="1" applyBorder="1" applyAlignment="1">
      <alignment horizontal="center" vertical="center"/>
    </xf>
    <xf numFmtId="1" fontId="14" fillId="2" borderId="44" xfId="0" applyNumberFormat="1" applyFont="1" applyFill="1" applyBorder="1" applyAlignment="1">
      <alignment horizontal="center"/>
    </xf>
    <xf numFmtId="0" fontId="13" fillId="2" borderId="27" xfId="0" applyFont="1" applyFill="1" applyBorder="1" applyAlignment="1">
      <alignment horizontal="center"/>
    </xf>
    <xf numFmtId="0" fontId="13" fillId="2" borderId="40" xfId="0" applyFont="1" applyFill="1" applyBorder="1"/>
    <xf numFmtId="0" fontId="13" fillId="2" borderId="5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43" xfId="0" applyFont="1" applyFill="1" applyBorder="1" applyAlignment="1">
      <alignment horizontal="center" vertical="center"/>
    </xf>
    <xf numFmtId="0" fontId="18" fillId="0" borderId="17" xfId="0" applyFont="1" applyBorder="1" applyAlignment="1">
      <alignment vertical="center"/>
    </xf>
    <xf numFmtId="0" fontId="11" fillId="0" borderId="17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12" fillId="3" borderId="23" xfId="0" applyFont="1" applyFill="1" applyBorder="1"/>
    <xf numFmtId="0" fontId="13" fillId="2" borderId="39" xfId="0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0" fontId="13" fillId="2" borderId="44" xfId="0" applyFont="1" applyFill="1" applyBorder="1" applyAlignment="1">
      <alignment horizontal="center"/>
    </xf>
    <xf numFmtId="1" fontId="15" fillId="0" borderId="29" xfId="1" applyNumberFormat="1" applyFont="1" applyFill="1" applyBorder="1" applyAlignment="1">
      <alignment horizontal="center" vertical="center" wrapText="1"/>
    </xf>
    <xf numFmtId="1" fontId="15" fillId="0" borderId="32" xfId="1" applyNumberFormat="1" applyFont="1" applyFill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left" vertical="center" wrapText="1"/>
    </xf>
    <xf numFmtId="1" fontId="12" fillId="0" borderId="51" xfId="1" applyNumberFormat="1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/>
    </xf>
    <xf numFmtId="0" fontId="12" fillId="0" borderId="44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45" xfId="0" applyFont="1" applyFill="1" applyBorder="1" applyAlignment="1">
      <alignment horizontal="center" vertical="center"/>
    </xf>
    <xf numFmtId="0" fontId="12" fillId="0" borderId="44" xfId="0" applyFont="1" applyFill="1" applyBorder="1"/>
    <xf numFmtId="0" fontId="12" fillId="0" borderId="62" xfId="0" applyFont="1" applyFill="1" applyBorder="1" applyAlignment="1">
      <alignment horizontal="center" vertical="center"/>
    </xf>
    <xf numFmtId="0" fontId="12" fillId="0" borderId="55" xfId="0" applyFont="1" applyFill="1" applyBorder="1" applyAlignment="1">
      <alignment horizontal="center" vertical="center"/>
    </xf>
    <xf numFmtId="1" fontId="15" fillId="0" borderId="75" xfId="1" applyNumberFormat="1" applyFont="1" applyFill="1" applyBorder="1" applyAlignment="1">
      <alignment horizontal="center" vertical="center" wrapText="1"/>
    </xf>
    <xf numFmtId="1" fontId="15" fillId="0" borderId="52" xfId="1" applyNumberFormat="1" applyFont="1" applyFill="1" applyBorder="1" applyAlignment="1">
      <alignment horizontal="center" vertical="center" wrapText="1"/>
    </xf>
    <xf numFmtId="1" fontId="15" fillId="0" borderId="0" xfId="1" applyNumberFormat="1" applyFont="1" applyFill="1" applyBorder="1" applyAlignment="1">
      <alignment horizontal="center" vertical="center" wrapText="1"/>
    </xf>
    <xf numFmtId="1" fontId="14" fillId="2" borderId="38" xfId="1" applyNumberFormat="1" applyFont="1" applyFill="1" applyBorder="1" applyAlignment="1">
      <alignment horizontal="center" vertical="center" wrapText="1"/>
    </xf>
    <xf numFmtId="1" fontId="15" fillId="0" borderId="54" xfId="1" applyNumberFormat="1" applyFont="1" applyFill="1" applyBorder="1" applyAlignment="1">
      <alignment horizontal="center" vertical="center" wrapText="1"/>
    </xf>
    <xf numFmtId="0" fontId="15" fillId="0" borderId="52" xfId="0" applyFont="1" applyBorder="1" applyAlignment="1">
      <alignment horizontal="center" vertical="center"/>
    </xf>
    <xf numFmtId="0" fontId="15" fillId="0" borderId="43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4" fillId="2" borderId="38" xfId="0" applyFont="1" applyFill="1" applyBorder="1" applyAlignment="1">
      <alignment horizontal="center" vertical="center"/>
    </xf>
    <xf numFmtId="0" fontId="15" fillId="0" borderId="54" xfId="0" applyFont="1" applyBorder="1" applyAlignment="1">
      <alignment horizontal="center" vertical="center"/>
    </xf>
    <xf numFmtId="0" fontId="15" fillId="0" borderId="57" xfId="0" applyFont="1" applyBorder="1" applyAlignment="1">
      <alignment horizontal="left" vertical="center" wrapText="1"/>
    </xf>
    <xf numFmtId="0" fontId="15" fillId="0" borderId="26" xfId="0" applyFont="1" applyBorder="1" applyAlignment="1">
      <alignment horizontal="left" vertical="center" wrapText="1"/>
    </xf>
    <xf numFmtId="1" fontId="15" fillId="0" borderId="31" xfId="1" applyNumberFormat="1" applyFont="1" applyFill="1" applyBorder="1" applyAlignment="1">
      <alignment horizontal="center" vertical="center" wrapText="1"/>
    </xf>
    <xf numFmtId="1" fontId="15" fillId="0" borderId="25" xfId="0" applyNumberFormat="1" applyFont="1" applyBorder="1" applyAlignment="1">
      <alignment horizontal="center" vertical="center"/>
    </xf>
    <xf numFmtId="1" fontId="15" fillId="0" borderId="25" xfId="1" applyNumberFormat="1" applyFont="1" applyFill="1" applyBorder="1" applyAlignment="1">
      <alignment horizontal="center" vertical="center" wrapText="1"/>
    </xf>
    <xf numFmtId="1" fontId="15" fillId="0" borderId="69" xfId="1" applyNumberFormat="1" applyFont="1" applyFill="1" applyBorder="1" applyAlignment="1">
      <alignment horizontal="center" vertical="center" wrapText="1"/>
    </xf>
    <xf numFmtId="1" fontId="15" fillId="0" borderId="46" xfId="1" applyNumberFormat="1" applyFont="1" applyFill="1" applyBorder="1" applyAlignment="1">
      <alignment horizontal="center" vertical="center" wrapText="1"/>
    </xf>
    <xf numFmtId="1" fontId="15" fillId="0" borderId="73" xfId="1" applyNumberFormat="1" applyFont="1" applyFill="1" applyBorder="1" applyAlignment="1">
      <alignment horizontal="center" vertical="center" wrapText="1"/>
    </xf>
    <xf numFmtId="1" fontId="14" fillId="2" borderId="26" xfId="1" applyNumberFormat="1" applyFont="1" applyFill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4" fillId="2" borderId="26" xfId="0" applyFont="1" applyFill="1" applyBorder="1" applyAlignment="1">
      <alignment horizontal="center" vertical="center"/>
    </xf>
    <xf numFmtId="1" fontId="15" fillId="0" borderId="12" xfId="0" applyNumberFormat="1" applyFont="1" applyFill="1" applyBorder="1" applyAlignment="1">
      <alignment horizontal="center" vertical="top" textRotation="90" wrapText="1"/>
    </xf>
    <xf numFmtId="1" fontId="16" fillId="0" borderId="49" xfId="0" applyNumberFormat="1" applyFont="1" applyFill="1" applyBorder="1" applyAlignment="1">
      <alignment horizontal="center"/>
    </xf>
    <xf numFmtId="1" fontId="16" fillId="0" borderId="49" xfId="0" applyNumberFormat="1" applyFont="1" applyFill="1" applyBorder="1" applyAlignment="1">
      <alignment horizontal="center" vertical="center" wrapText="1"/>
    </xf>
    <xf numFmtId="1" fontId="16" fillId="0" borderId="50" xfId="0" applyNumberFormat="1" applyFont="1" applyFill="1" applyBorder="1" applyAlignment="1">
      <alignment horizontal="center" vertical="center" wrapText="1"/>
    </xf>
    <xf numFmtId="1" fontId="15" fillId="0" borderId="9" xfId="0" applyNumberFormat="1" applyFont="1" applyFill="1" applyBorder="1" applyAlignment="1">
      <alignment horizontal="center" vertical="center"/>
    </xf>
    <xf numFmtId="1" fontId="15" fillId="0" borderId="36" xfId="0" applyNumberFormat="1" applyFont="1" applyFill="1" applyBorder="1" applyAlignment="1">
      <alignment vertical="center" wrapText="1"/>
    </xf>
    <xf numFmtId="1" fontId="15" fillId="0" borderId="3" xfId="0" applyNumberFormat="1" applyFont="1" applyFill="1" applyBorder="1" applyAlignment="1">
      <alignment horizontal="center" vertical="center"/>
    </xf>
    <xf numFmtId="1" fontId="15" fillId="0" borderId="35" xfId="0" applyNumberFormat="1" applyFont="1" applyFill="1" applyBorder="1" applyAlignment="1">
      <alignment horizontal="left" vertical="center"/>
    </xf>
    <xf numFmtId="1" fontId="15" fillId="0" borderId="35" xfId="0" applyNumberFormat="1" applyFont="1" applyFill="1" applyBorder="1" applyAlignment="1">
      <alignment vertical="center" wrapText="1"/>
    </xf>
    <xf numFmtId="0" fontId="12" fillId="0" borderId="20" xfId="0" applyFont="1" applyFill="1" applyBorder="1"/>
    <xf numFmtId="0" fontId="12" fillId="0" borderId="7" xfId="0" applyFont="1" applyFill="1" applyBorder="1"/>
    <xf numFmtId="0" fontId="12" fillId="0" borderId="30" xfId="0" applyFont="1" applyFill="1" applyBorder="1"/>
    <xf numFmtId="0" fontId="12" fillId="0" borderId="30" xfId="0" applyFont="1" applyFill="1" applyBorder="1" applyAlignment="1">
      <alignment horizontal="center" vertical="center"/>
    </xf>
    <xf numFmtId="0" fontId="12" fillId="0" borderId="13" xfId="0" applyFont="1" applyFill="1" applyBorder="1"/>
    <xf numFmtId="0" fontId="12" fillId="0" borderId="23" xfId="0" applyFont="1" applyFill="1" applyBorder="1"/>
    <xf numFmtId="0" fontId="12" fillId="0" borderId="29" xfId="0" applyFont="1" applyFill="1" applyBorder="1"/>
    <xf numFmtId="0" fontId="12" fillId="0" borderId="20" xfId="0" applyFont="1" applyFill="1" applyBorder="1" applyAlignment="1">
      <alignment horizontal="center"/>
    </xf>
    <xf numFmtId="0" fontId="12" fillId="0" borderId="7" xfId="0" applyFont="1" applyFill="1" applyBorder="1" applyAlignment="1">
      <alignment horizontal="center"/>
    </xf>
    <xf numFmtId="0" fontId="12" fillId="0" borderId="30" xfId="0" applyFont="1" applyFill="1" applyBorder="1" applyAlignment="1">
      <alignment horizontal="center"/>
    </xf>
    <xf numFmtId="0" fontId="12" fillId="0" borderId="6" xfId="0" applyFont="1" applyFill="1" applyBorder="1"/>
    <xf numFmtId="1" fontId="12" fillId="0" borderId="0" xfId="0" applyNumberFormat="1" applyFont="1"/>
    <xf numFmtId="0" fontId="15" fillId="0" borderId="53" xfId="0" applyFont="1" applyFill="1" applyBorder="1" applyAlignment="1">
      <alignment horizontal="left" vertical="center" wrapText="1"/>
    </xf>
    <xf numFmtId="0" fontId="15" fillId="0" borderId="38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5" fillId="0" borderId="27" xfId="0" applyFont="1" applyFill="1" applyBorder="1" applyAlignment="1">
      <alignment horizontal="left" vertical="center" wrapText="1"/>
    </xf>
    <xf numFmtId="1" fontId="15" fillId="0" borderId="32" xfId="0" applyNumberFormat="1" applyFont="1" applyFill="1" applyBorder="1" applyAlignment="1">
      <alignment horizontal="center" vertical="center" wrapText="1"/>
    </xf>
    <xf numFmtId="1" fontId="15" fillId="0" borderId="2" xfId="0" applyNumberFormat="1" applyFont="1" applyBorder="1" applyAlignment="1">
      <alignment horizontal="center" vertical="center"/>
    </xf>
    <xf numFmtId="1" fontId="15" fillId="0" borderId="4" xfId="0" applyNumberFormat="1" applyFont="1" applyBorder="1" applyAlignment="1">
      <alignment horizontal="center" vertical="center"/>
    </xf>
    <xf numFmtId="0" fontId="14" fillId="2" borderId="28" xfId="0" applyFont="1" applyFill="1" applyBorder="1" applyAlignment="1">
      <alignment horizontal="center" vertical="center"/>
    </xf>
    <xf numFmtId="1" fontId="14" fillId="2" borderId="28" xfId="1" applyNumberFormat="1" applyFont="1" applyFill="1" applyBorder="1" applyAlignment="1">
      <alignment horizontal="center" vertical="center" wrapText="1"/>
    </xf>
    <xf numFmtId="1" fontId="16" fillId="2" borderId="47" xfId="1" applyNumberFormat="1" applyFont="1" applyFill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/>
    </xf>
    <xf numFmtId="1" fontId="15" fillId="0" borderId="74" xfId="1" applyNumberFormat="1" applyFont="1" applyFill="1" applyBorder="1" applyAlignment="1">
      <alignment horizontal="center" vertical="center" wrapText="1"/>
    </xf>
    <xf numFmtId="1" fontId="14" fillId="2" borderId="42" xfId="1" applyNumberFormat="1" applyFont="1" applyFill="1" applyBorder="1" applyAlignment="1">
      <alignment horizontal="center" vertical="center" wrapText="1"/>
    </xf>
    <xf numFmtId="1" fontId="15" fillId="0" borderId="30" xfId="0" applyNumberFormat="1" applyFont="1" applyFill="1" applyBorder="1" applyAlignment="1">
      <alignment horizontal="center"/>
    </xf>
    <xf numFmtId="1" fontId="15" fillId="0" borderId="34" xfId="0" applyNumberFormat="1" applyFont="1" applyBorder="1" applyAlignment="1">
      <alignment horizontal="center"/>
    </xf>
    <xf numFmtId="1" fontId="14" fillId="2" borderId="42" xfId="0" applyNumberFormat="1" applyFont="1" applyFill="1" applyBorder="1" applyAlignment="1">
      <alignment horizontal="center" vertical="center"/>
    </xf>
    <xf numFmtId="1" fontId="15" fillId="0" borderId="4" xfId="0" applyNumberFormat="1" applyFont="1" applyFill="1" applyBorder="1" applyAlignment="1">
      <alignment horizontal="center"/>
    </xf>
    <xf numFmtId="1" fontId="15" fillId="0" borderId="8" xfId="0" applyNumberFormat="1" applyFont="1" applyFill="1" applyBorder="1" applyAlignment="1">
      <alignment horizontal="center"/>
    </xf>
    <xf numFmtId="1" fontId="15" fillId="0" borderId="14" xfId="0" applyNumberFormat="1" applyFont="1" applyFill="1" applyBorder="1" applyAlignment="1">
      <alignment horizontal="center"/>
    </xf>
    <xf numFmtId="1" fontId="15" fillId="0" borderId="73" xfId="0" applyNumberFormat="1" applyFont="1" applyFill="1" applyBorder="1" applyAlignment="1">
      <alignment horizontal="center" vertical="center"/>
    </xf>
    <xf numFmtId="1" fontId="14" fillId="2" borderId="37" xfId="2" applyNumberFormat="1" applyFont="1" applyFill="1" applyBorder="1" applyAlignment="1">
      <alignment horizontal="center" vertical="center"/>
    </xf>
    <xf numFmtId="0" fontId="12" fillId="0" borderId="69" xfId="0" applyFont="1" applyFill="1" applyBorder="1"/>
    <xf numFmtId="0" fontId="12" fillId="0" borderId="25" xfId="0" applyFont="1" applyFill="1" applyBorder="1"/>
    <xf numFmtId="0" fontId="12" fillId="0" borderId="73" xfId="0" applyFont="1" applyFill="1" applyBorder="1" applyAlignment="1">
      <alignment horizontal="center" vertical="center"/>
    </xf>
    <xf numFmtId="0" fontId="12" fillId="0" borderId="32" xfId="0" applyFont="1" applyFill="1" applyBorder="1"/>
    <xf numFmtId="0" fontId="13" fillId="2" borderId="28" xfId="0" applyFont="1" applyFill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1" fontId="16" fillId="0" borderId="50" xfId="0" applyNumberFormat="1" applyFont="1" applyFill="1" applyBorder="1" applyAlignment="1">
      <alignment horizontal="center" vertical="center"/>
    </xf>
    <xf numFmtId="1" fontId="14" fillId="0" borderId="50" xfId="0" applyNumberFormat="1" applyFont="1" applyFill="1" applyBorder="1" applyAlignment="1">
      <alignment horizontal="center" vertical="center"/>
    </xf>
    <xf numFmtId="1" fontId="14" fillId="0" borderId="0" xfId="0" applyNumberFormat="1" applyFont="1" applyAlignment="1">
      <alignment horizontal="left"/>
    </xf>
    <xf numFmtId="1" fontId="16" fillId="0" borderId="12" xfId="0" applyNumberFormat="1" applyFont="1" applyFill="1" applyBorder="1" applyAlignment="1">
      <alignment horizontal="center" vertical="center" wrapText="1"/>
    </xf>
    <xf numFmtId="1" fontId="15" fillId="0" borderId="57" xfId="0" applyNumberFormat="1" applyFont="1" applyFill="1" applyBorder="1" applyAlignment="1">
      <alignment vertical="top" wrapText="1"/>
    </xf>
    <xf numFmtId="1" fontId="15" fillId="0" borderId="27" xfId="0" applyNumberFormat="1" applyFont="1" applyFill="1" applyBorder="1" applyAlignment="1">
      <alignment vertical="top" wrapText="1"/>
    </xf>
    <xf numFmtId="1" fontId="15" fillId="0" borderId="28" xfId="0" applyNumberFormat="1" applyFont="1" applyFill="1" applyBorder="1" applyAlignment="1">
      <alignment vertical="center" wrapText="1"/>
    </xf>
    <xf numFmtId="1" fontId="16" fillId="0" borderId="48" xfId="1" applyNumberFormat="1" applyFont="1" applyFill="1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left" vertical="top" wrapText="1"/>
    </xf>
    <xf numFmtId="1" fontId="2" fillId="0" borderId="41" xfId="0" applyNumberFormat="1" applyFont="1" applyFill="1" applyBorder="1" applyAlignment="1">
      <alignment horizontal="left" vertical="top" wrapText="1"/>
    </xf>
    <xf numFmtId="1" fontId="2" fillId="0" borderId="48" xfId="0" applyNumberFormat="1" applyFont="1" applyBorder="1" applyAlignment="1">
      <alignment horizontal="left" wrapText="1"/>
    </xf>
    <xf numFmtId="1" fontId="2" fillId="0" borderId="49" xfId="0" applyNumberFormat="1" applyFont="1" applyBorder="1" applyAlignment="1">
      <alignment horizontal="left" wrapText="1"/>
    </xf>
    <xf numFmtId="1" fontId="2" fillId="0" borderId="50" xfId="0" applyNumberFormat="1" applyFont="1" applyBorder="1" applyAlignment="1">
      <alignment horizontal="left" wrapText="1"/>
    </xf>
    <xf numFmtId="0" fontId="8" fillId="0" borderId="48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1" fontId="2" fillId="0" borderId="48" xfId="0" applyNumberFormat="1" applyFont="1" applyFill="1" applyBorder="1" applyAlignment="1">
      <alignment horizontal="left" vertical="top" wrapText="1"/>
    </xf>
    <xf numFmtId="1" fontId="2" fillId="0" borderId="50" xfId="0" applyNumberFormat="1" applyFont="1" applyFill="1" applyBorder="1" applyAlignment="1">
      <alignment horizontal="left" vertical="top" wrapText="1"/>
    </xf>
    <xf numFmtId="1" fontId="2" fillId="0" borderId="48" xfId="0" applyNumberFormat="1" applyFont="1" applyFill="1" applyBorder="1" applyAlignment="1">
      <alignment horizontal="center" vertical="top" wrapText="1"/>
    </xf>
    <xf numFmtId="1" fontId="2" fillId="0" borderId="49" xfId="0" applyNumberFormat="1" applyFont="1" applyFill="1" applyBorder="1" applyAlignment="1">
      <alignment horizontal="center" vertical="top" wrapText="1"/>
    </xf>
    <xf numFmtId="1" fontId="2" fillId="0" borderId="50" xfId="0" applyNumberFormat="1" applyFont="1" applyFill="1" applyBorder="1" applyAlignment="1">
      <alignment horizontal="center" vertical="top" wrapText="1"/>
    </xf>
    <xf numFmtId="1" fontId="2" fillId="0" borderId="48" xfId="0" applyNumberFormat="1" applyFont="1" applyFill="1" applyBorder="1" applyAlignment="1">
      <alignment horizontal="center" vertical="center" wrapText="1"/>
    </xf>
    <xf numFmtId="1" fontId="2" fillId="0" borderId="49" xfId="0" applyNumberFormat="1" applyFont="1" applyFill="1" applyBorder="1" applyAlignment="1">
      <alignment horizontal="center" vertical="center" wrapText="1"/>
    </xf>
    <xf numFmtId="1" fontId="2" fillId="0" borderId="50" xfId="0" applyNumberFormat="1" applyFont="1" applyFill="1" applyBorder="1" applyAlignment="1">
      <alignment horizontal="center" vertical="center" wrapText="1"/>
    </xf>
    <xf numFmtId="1" fontId="8" fillId="0" borderId="48" xfId="0" applyNumberFormat="1" applyFont="1" applyBorder="1" applyAlignment="1">
      <alignment horizontal="center" vertical="center"/>
    </xf>
    <xf numFmtId="1" fontId="8" fillId="0" borderId="49" xfId="0" applyNumberFormat="1" applyFont="1" applyBorder="1" applyAlignment="1">
      <alignment horizontal="center" vertical="center"/>
    </xf>
    <xf numFmtId="1" fontId="2" fillId="0" borderId="12" xfId="0" applyNumberFormat="1" applyFont="1" applyFill="1" applyBorder="1" applyAlignment="1">
      <alignment horizontal="left" vertical="top" wrapText="1"/>
    </xf>
    <xf numFmtId="1" fontId="2" fillId="0" borderId="12" xfId="0" applyNumberFormat="1" applyFont="1" applyFill="1" applyBorder="1" applyAlignment="1">
      <alignment horizontal="center" vertical="center" wrapText="1"/>
    </xf>
    <xf numFmtId="1" fontId="3" fillId="0" borderId="11" xfId="0" applyNumberFormat="1" applyFont="1" applyFill="1" applyBorder="1" applyAlignment="1">
      <alignment horizontal="center"/>
    </xf>
    <xf numFmtId="1" fontId="3" fillId="0" borderId="18" xfId="0" applyNumberFormat="1" applyFont="1" applyFill="1" applyBorder="1" applyAlignment="1">
      <alignment horizontal="center"/>
    </xf>
    <xf numFmtId="1" fontId="2" fillId="0" borderId="48" xfId="0" applyNumberFormat="1" applyFont="1" applyFill="1" applyBorder="1" applyAlignment="1">
      <alignment horizontal="left" vertical="center"/>
    </xf>
    <xf numFmtId="1" fontId="2" fillId="0" borderId="50" xfId="0" applyNumberFormat="1" applyFont="1" applyFill="1" applyBorder="1" applyAlignment="1">
      <alignment horizontal="left" vertical="center"/>
    </xf>
    <xf numFmtId="1" fontId="3" fillId="0" borderId="15" xfId="0" applyNumberFormat="1" applyFont="1" applyFill="1" applyBorder="1" applyAlignment="1">
      <alignment horizontal="center"/>
    </xf>
    <xf numFmtId="1" fontId="3" fillId="0" borderId="48" xfId="0" applyNumberFormat="1" applyFont="1" applyFill="1" applyBorder="1" applyAlignment="1">
      <alignment horizontal="center"/>
    </xf>
    <xf numFmtId="1" fontId="3" fillId="0" borderId="49" xfId="0" applyNumberFormat="1" applyFont="1" applyFill="1" applyBorder="1" applyAlignment="1">
      <alignment horizontal="center"/>
    </xf>
    <xf numFmtId="1" fontId="3" fillId="0" borderId="58" xfId="0" applyNumberFormat="1" applyFont="1" applyFill="1" applyBorder="1" applyAlignment="1">
      <alignment horizontal="center"/>
    </xf>
    <xf numFmtId="1" fontId="3" fillId="0" borderId="50" xfId="0" applyNumberFormat="1" applyFont="1" applyFill="1" applyBorder="1" applyAlignment="1">
      <alignment horizontal="center"/>
    </xf>
    <xf numFmtId="1" fontId="3" fillId="0" borderId="16" xfId="0" applyNumberFormat="1" applyFont="1" applyFill="1" applyBorder="1" applyAlignment="1">
      <alignment horizontal="center"/>
    </xf>
    <xf numFmtId="1" fontId="3" fillId="0" borderId="60" xfId="0" applyNumberFormat="1" applyFont="1" applyFill="1" applyBorder="1" applyAlignment="1">
      <alignment horizontal="center"/>
    </xf>
    <xf numFmtId="1" fontId="3" fillId="0" borderId="48" xfId="0" applyNumberFormat="1" applyFont="1" applyFill="1" applyBorder="1" applyAlignment="1">
      <alignment horizontal="center" vertical="center" wrapText="1"/>
    </xf>
    <xf numFmtId="1" fontId="3" fillId="0" borderId="49" xfId="0" applyNumberFormat="1" applyFont="1" applyFill="1" applyBorder="1" applyAlignment="1">
      <alignment horizontal="center" vertical="center" wrapText="1"/>
    </xf>
    <xf numFmtId="1" fontId="3" fillId="0" borderId="50" xfId="0" applyNumberFormat="1" applyFont="1" applyFill="1" applyBorder="1" applyAlignment="1">
      <alignment horizontal="center" vertical="center" wrapText="1"/>
    </xf>
    <xf numFmtId="1" fontId="3" fillId="0" borderId="58" xfId="0" applyNumberFormat="1" applyFont="1" applyFill="1" applyBorder="1" applyAlignment="1">
      <alignment horizontal="center" vertical="center" wrapText="1"/>
    </xf>
    <xf numFmtId="1" fontId="2" fillId="0" borderId="12" xfId="0" applyNumberFormat="1" applyFont="1" applyFill="1" applyBorder="1" applyAlignment="1">
      <alignment horizontal="center" vertical="top" wrapText="1"/>
    </xf>
    <xf numFmtId="1" fontId="3" fillId="0" borderId="61" xfId="0" applyNumberFormat="1" applyFont="1" applyFill="1" applyBorder="1" applyAlignment="1">
      <alignment horizontal="center"/>
    </xf>
    <xf numFmtId="1" fontId="3" fillId="0" borderId="64" xfId="0" applyNumberFormat="1" applyFont="1" applyFill="1" applyBorder="1" applyAlignment="1">
      <alignment horizontal="center"/>
    </xf>
    <xf numFmtId="1" fontId="3" fillId="0" borderId="48" xfId="0" applyNumberFormat="1" applyFont="1" applyFill="1" applyBorder="1" applyAlignment="1">
      <alignment horizontal="center" vertical="top" wrapText="1"/>
    </xf>
    <xf numFmtId="1" fontId="3" fillId="0" borderId="49" xfId="0" applyNumberFormat="1" applyFont="1" applyFill="1" applyBorder="1" applyAlignment="1">
      <alignment horizontal="center" vertical="top" wrapText="1"/>
    </xf>
    <xf numFmtId="1" fontId="3" fillId="0" borderId="58" xfId="0" applyNumberFormat="1" applyFont="1" applyFill="1" applyBorder="1" applyAlignment="1">
      <alignment horizontal="center" vertical="top" wrapText="1"/>
    </xf>
    <xf numFmtId="1" fontId="3" fillId="0" borderId="50" xfId="0" applyNumberFormat="1" applyFont="1" applyFill="1" applyBorder="1" applyAlignment="1">
      <alignment horizontal="center" vertical="top" wrapText="1"/>
    </xf>
    <xf numFmtId="1" fontId="5" fillId="0" borderId="16" xfId="0" applyNumberFormat="1" applyFont="1" applyFill="1" applyBorder="1" applyAlignment="1">
      <alignment horizontal="center"/>
    </xf>
    <xf numFmtId="1" fontId="5" fillId="0" borderId="19" xfId="0" applyNumberFormat="1" applyFont="1" applyFill="1" applyBorder="1" applyAlignment="1">
      <alignment horizontal="center"/>
    </xf>
    <xf numFmtId="1" fontId="2" fillId="0" borderId="12" xfId="0" applyNumberFormat="1" applyFont="1" applyFill="1" applyBorder="1" applyAlignment="1">
      <alignment horizontal="center" vertical="top" textRotation="90" wrapText="1"/>
    </xf>
    <xf numFmtId="1" fontId="7" fillId="0" borderId="0" xfId="0" applyNumberFormat="1" applyFont="1" applyAlignment="1">
      <alignment horizontal="left" vertical="top"/>
    </xf>
    <xf numFmtId="1" fontId="7" fillId="0" borderId="0" xfId="0" applyNumberFormat="1" applyFont="1" applyAlignment="1">
      <alignment horizontal="left"/>
    </xf>
    <xf numFmtId="1" fontId="2" fillId="0" borderId="12" xfId="0" applyNumberFormat="1" applyFont="1" applyFill="1" applyBorder="1" applyAlignment="1">
      <alignment horizontal="center" vertical="top"/>
    </xf>
    <xf numFmtId="1" fontId="3" fillId="0" borderId="12" xfId="0" applyNumberFormat="1" applyFont="1" applyFill="1" applyBorder="1" applyAlignment="1">
      <alignment horizontal="center" vertical="top" wrapText="1"/>
    </xf>
    <xf numFmtId="1" fontId="2" fillId="0" borderId="48" xfId="0" applyNumberFormat="1" applyFont="1" applyBorder="1" applyAlignment="1">
      <alignment horizontal="left"/>
    </xf>
    <xf numFmtId="1" fontId="2" fillId="0" borderId="49" xfId="0" applyNumberFormat="1" applyFont="1" applyBorder="1" applyAlignment="1">
      <alignment horizontal="left"/>
    </xf>
    <xf numFmtId="1" fontId="2" fillId="0" borderId="50" xfId="0" applyNumberFormat="1" applyFont="1" applyBorder="1" applyAlignment="1">
      <alignment horizontal="left"/>
    </xf>
    <xf numFmtId="1" fontId="3" fillId="0" borderId="71" xfId="0" applyNumberFormat="1" applyFont="1" applyFill="1" applyBorder="1" applyAlignment="1">
      <alignment horizontal="center"/>
    </xf>
    <xf numFmtId="1" fontId="3" fillId="0" borderId="63" xfId="0" applyNumberFormat="1" applyFont="1" applyFill="1" applyBorder="1" applyAlignment="1">
      <alignment horizontal="center" vertical="top" wrapText="1"/>
    </xf>
    <xf numFmtId="1" fontId="3" fillId="0" borderId="68" xfId="0" applyNumberFormat="1" applyFont="1" applyFill="1" applyBorder="1" applyAlignment="1">
      <alignment horizontal="center" vertical="top" wrapText="1"/>
    </xf>
    <xf numFmtId="1" fontId="3" fillId="0" borderId="0" xfId="0" applyNumberFormat="1" applyFont="1" applyFill="1" applyBorder="1" applyAlignment="1">
      <alignment horizontal="center" vertical="top" wrapText="1"/>
    </xf>
    <xf numFmtId="1" fontId="3" fillId="0" borderId="67" xfId="0" applyNumberFormat="1" applyFont="1" applyFill="1" applyBorder="1" applyAlignment="1">
      <alignment horizontal="center" vertical="top" wrapText="1"/>
    </xf>
    <xf numFmtId="1" fontId="3" fillId="0" borderId="10" xfId="0" applyNumberFormat="1" applyFont="1" applyFill="1" applyBorder="1" applyAlignment="1">
      <alignment horizontal="center"/>
    </xf>
    <xf numFmtId="1" fontId="3" fillId="0" borderId="72" xfId="0" applyNumberFormat="1" applyFont="1" applyFill="1" applyBorder="1" applyAlignment="1">
      <alignment horizontal="center"/>
    </xf>
    <xf numFmtId="1" fontId="16" fillId="0" borderId="48" xfId="0" applyNumberFormat="1" applyFont="1" applyFill="1" applyBorder="1" applyAlignment="1">
      <alignment horizontal="left" vertical="center" wrapText="1"/>
    </xf>
    <xf numFmtId="1" fontId="16" fillId="0" borderId="49" xfId="0" applyNumberFormat="1" applyFont="1" applyFill="1" applyBorder="1" applyAlignment="1">
      <alignment horizontal="left" vertical="center" wrapText="1"/>
    </xf>
    <xf numFmtId="1" fontId="16" fillId="0" borderId="12" xfId="0" applyNumberFormat="1" applyFont="1" applyFill="1" applyBorder="1" applyAlignment="1">
      <alignment horizontal="left" vertical="center" wrapText="1"/>
    </xf>
    <xf numFmtId="1" fontId="16" fillId="0" borderId="48" xfId="0" applyNumberFormat="1" applyFont="1" applyBorder="1" applyAlignment="1">
      <alignment horizontal="left" vertical="center" wrapText="1"/>
    </xf>
    <xf numFmtId="1" fontId="16" fillId="0" borderId="49" xfId="0" applyNumberFormat="1" applyFont="1" applyBorder="1" applyAlignment="1">
      <alignment horizontal="left" vertical="center" wrapText="1"/>
    </xf>
    <xf numFmtId="1" fontId="16" fillId="0" borderId="50" xfId="0" applyNumberFormat="1" applyFont="1" applyBorder="1" applyAlignment="1">
      <alignment horizontal="left" vertical="center" wrapText="1"/>
    </xf>
    <xf numFmtId="1" fontId="16" fillId="0" borderId="48" xfId="0" applyNumberFormat="1" applyFont="1" applyFill="1" applyBorder="1" applyAlignment="1">
      <alignment horizontal="left" vertical="center"/>
    </xf>
    <xf numFmtId="1" fontId="16" fillId="0" borderId="50" xfId="0" applyNumberFormat="1" applyFont="1" applyFill="1" applyBorder="1" applyAlignment="1">
      <alignment horizontal="left" vertical="center"/>
    </xf>
    <xf numFmtId="0" fontId="17" fillId="0" borderId="48" xfId="0" applyFont="1" applyBorder="1" applyAlignment="1">
      <alignment horizontal="center" vertical="center"/>
    </xf>
    <xf numFmtId="0" fontId="17" fillId="0" borderId="49" xfId="0" applyFont="1" applyBorder="1" applyAlignment="1">
      <alignment horizontal="center" vertical="center"/>
    </xf>
    <xf numFmtId="0" fontId="17" fillId="0" borderId="50" xfId="0" applyFont="1" applyBorder="1" applyAlignment="1">
      <alignment horizontal="center" vertical="center"/>
    </xf>
    <xf numFmtId="1" fontId="16" fillId="0" borderId="50" xfId="0" applyNumberFormat="1" applyFont="1" applyFill="1" applyBorder="1" applyAlignment="1">
      <alignment horizontal="left" vertical="center" wrapText="1"/>
    </xf>
    <xf numFmtId="1" fontId="16" fillId="0" borderId="48" xfId="0" applyNumberFormat="1" applyFont="1" applyFill="1" applyBorder="1" applyAlignment="1">
      <alignment horizontal="center" vertical="center" wrapText="1"/>
    </xf>
    <xf numFmtId="1" fontId="16" fillId="0" borderId="49" xfId="0" applyNumberFormat="1" applyFont="1" applyFill="1" applyBorder="1" applyAlignment="1">
      <alignment horizontal="center" vertical="center" wrapText="1"/>
    </xf>
    <xf numFmtId="1" fontId="16" fillId="0" borderId="50" xfId="0" applyNumberFormat="1" applyFont="1" applyFill="1" applyBorder="1" applyAlignment="1">
      <alignment horizontal="center" vertical="center" wrapText="1"/>
    </xf>
    <xf numFmtId="1" fontId="17" fillId="3" borderId="48" xfId="0" applyNumberFormat="1" applyFont="1" applyFill="1" applyBorder="1" applyAlignment="1">
      <alignment horizontal="center" vertical="center"/>
    </xf>
    <xf numFmtId="1" fontId="17" fillId="3" borderId="49" xfId="0" applyNumberFormat="1" applyFont="1" applyFill="1" applyBorder="1" applyAlignment="1">
      <alignment horizontal="center" vertical="center"/>
    </xf>
    <xf numFmtId="0" fontId="17" fillId="3" borderId="49" xfId="0" applyFont="1" applyFill="1" applyBorder="1" applyAlignment="1">
      <alignment horizontal="center" vertical="center"/>
    </xf>
    <xf numFmtId="0" fontId="17" fillId="3" borderId="50" xfId="0" applyFont="1" applyFill="1" applyBorder="1" applyAlignment="1">
      <alignment horizontal="center" vertical="center"/>
    </xf>
    <xf numFmtId="1" fontId="16" fillId="0" borderId="12" xfId="0" applyNumberFormat="1" applyFont="1" applyFill="1" applyBorder="1" applyAlignment="1">
      <alignment horizontal="center" vertical="center" wrapText="1"/>
    </xf>
    <xf numFmtId="1" fontId="17" fillId="0" borderId="48" xfId="0" applyNumberFormat="1" applyFont="1" applyBorder="1" applyAlignment="1">
      <alignment horizontal="center" vertical="center"/>
    </xf>
    <xf numFmtId="1" fontId="17" fillId="0" borderId="49" xfId="0" applyNumberFormat="1" applyFont="1" applyBorder="1" applyAlignment="1">
      <alignment horizontal="center" vertical="center"/>
    </xf>
    <xf numFmtId="0" fontId="16" fillId="0" borderId="48" xfId="0" applyFont="1" applyBorder="1" applyAlignment="1">
      <alignment horizontal="left" vertical="center" wrapText="1"/>
    </xf>
    <xf numFmtId="0" fontId="16" fillId="0" borderId="50" xfId="0" applyFont="1" applyBorder="1" applyAlignment="1">
      <alignment horizontal="left" vertical="center" wrapText="1"/>
    </xf>
    <xf numFmtId="0" fontId="16" fillId="0" borderId="49" xfId="0" applyFont="1" applyBorder="1" applyAlignment="1">
      <alignment vertical="center" wrapText="1"/>
    </xf>
    <xf numFmtId="0" fontId="16" fillId="0" borderId="50" xfId="0" applyFont="1" applyBorder="1" applyAlignment="1">
      <alignment vertical="center" wrapText="1"/>
    </xf>
    <xf numFmtId="1" fontId="16" fillId="0" borderId="48" xfId="1" applyNumberFormat="1" applyFont="1" applyFill="1" applyBorder="1" applyAlignment="1">
      <alignment horizontal="center" vertical="center" wrapText="1"/>
    </xf>
    <xf numFmtId="1" fontId="16" fillId="0" borderId="49" xfId="1" applyNumberFormat="1" applyFont="1" applyFill="1" applyBorder="1" applyAlignment="1">
      <alignment horizontal="center" vertical="center" wrapText="1"/>
    </xf>
    <xf numFmtId="1" fontId="16" fillId="0" borderId="50" xfId="1" applyNumberFormat="1" applyFont="1" applyFill="1" applyBorder="1" applyAlignment="1">
      <alignment horizontal="center" vertical="center" wrapText="1"/>
    </xf>
    <xf numFmtId="1" fontId="15" fillId="0" borderId="48" xfId="1" applyNumberFormat="1" applyFont="1" applyFill="1" applyBorder="1" applyAlignment="1">
      <alignment horizontal="center" vertical="center" wrapText="1"/>
    </xf>
    <xf numFmtId="1" fontId="15" fillId="0" borderId="49" xfId="1" applyNumberFormat="1" applyFont="1" applyFill="1" applyBorder="1" applyAlignment="1">
      <alignment horizontal="center" vertical="center" wrapText="1"/>
    </xf>
    <xf numFmtId="1" fontId="15" fillId="0" borderId="50" xfId="1" applyNumberFormat="1" applyFont="1" applyFill="1" applyBorder="1" applyAlignment="1">
      <alignment horizontal="center" vertical="center" wrapText="1"/>
    </xf>
    <xf numFmtId="1" fontId="15" fillId="0" borderId="12" xfId="0" applyNumberFormat="1" applyFont="1" applyFill="1" applyBorder="1" applyAlignment="1">
      <alignment horizontal="center" vertical="top"/>
    </xf>
    <xf numFmtId="1" fontId="14" fillId="0" borderId="12" xfId="0" applyNumberFormat="1" applyFont="1" applyFill="1" applyBorder="1" applyAlignment="1">
      <alignment horizontal="center" vertical="top" wrapText="1"/>
    </xf>
    <xf numFmtId="1" fontId="15" fillId="0" borderId="12" xfId="0" applyNumberFormat="1" applyFont="1" applyFill="1" applyBorder="1" applyAlignment="1">
      <alignment horizontal="center" vertical="top" textRotation="90" wrapText="1"/>
    </xf>
    <xf numFmtId="1" fontId="14" fillId="0" borderId="0" xfId="0" applyNumberFormat="1" applyFont="1" applyAlignment="1">
      <alignment horizontal="left" vertical="top"/>
    </xf>
    <xf numFmtId="1" fontId="14" fillId="0" borderId="0" xfId="0" applyNumberFormat="1" applyFont="1" applyAlignment="1">
      <alignment horizontal="left"/>
    </xf>
    <xf numFmtId="0" fontId="16" fillId="0" borderId="48" xfId="0" applyFont="1" applyBorder="1" applyAlignment="1">
      <alignment vertical="center" wrapText="1"/>
    </xf>
    <xf numFmtId="1" fontId="16" fillId="0" borderId="48" xfId="0" applyNumberFormat="1" applyFont="1" applyFill="1" applyBorder="1" applyAlignment="1">
      <alignment horizontal="center"/>
    </xf>
    <xf numFmtId="1" fontId="16" fillId="0" borderId="50" xfId="0" applyNumberFormat="1" applyFont="1" applyFill="1" applyBorder="1" applyAlignment="1">
      <alignment horizontal="center"/>
    </xf>
    <xf numFmtId="1" fontId="16" fillId="0" borderId="49" xfId="0" applyNumberFormat="1" applyFont="1" applyFill="1" applyBorder="1" applyAlignment="1">
      <alignment horizontal="left" vertical="center"/>
    </xf>
    <xf numFmtId="1" fontId="15" fillId="0" borderId="12" xfId="0" applyNumberFormat="1" applyFont="1" applyFill="1" applyBorder="1" applyAlignment="1">
      <alignment horizontal="center" vertical="top" wrapText="1"/>
    </xf>
  </cellXfs>
  <cellStyles count="3">
    <cellStyle name="Dziesiętny" xfId="2" builtinId="3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7"/>
  <sheetViews>
    <sheetView topLeftCell="A61" zoomScale="84" zoomScaleNormal="84" workbookViewId="0">
      <selection activeCell="AL17" sqref="AL17"/>
    </sheetView>
  </sheetViews>
  <sheetFormatPr defaultRowHeight="15" x14ac:dyDescent="0.25"/>
  <cols>
    <col min="1" max="1" width="4" customWidth="1"/>
    <col min="2" max="2" width="49.5703125" customWidth="1"/>
    <col min="3" max="3" width="5.5703125" customWidth="1"/>
    <col min="4" max="4" width="5" customWidth="1"/>
    <col min="5" max="5" width="5.140625" customWidth="1"/>
    <col min="6" max="6" width="4.5703125" customWidth="1"/>
    <col min="7" max="7" width="4.7109375" customWidth="1"/>
    <col min="8" max="9" width="4.140625" customWidth="1"/>
    <col min="10" max="11" width="3.7109375" customWidth="1"/>
    <col min="12" max="12" width="4.28515625" customWidth="1"/>
    <col min="13" max="14" width="4" customWidth="1"/>
    <col min="15" max="16" width="3.85546875" customWidth="1"/>
    <col min="17" max="17" width="4.5703125" customWidth="1"/>
    <col min="18" max="19" width="3.85546875" customWidth="1"/>
    <col min="20" max="21" width="4.140625" customWidth="1"/>
    <col min="22" max="22" width="4.85546875" customWidth="1"/>
    <col min="23" max="24" width="4" customWidth="1"/>
    <col min="25" max="26" width="4.140625" customWidth="1"/>
    <col min="27" max="29" width="4.28515625" customWidth="1"/>
    <col min="30" max="31" width="3.85546875" customWidth="1"/>
    <col min="32" max="32" width="4.28515625" customWidth="1"/>
    <col min="33" max="34" width="4" customWidth="1"/>
    <col min="35" max="35" width="3.7109375" customWidth="1"/>
    <col min="36" max="36" width="3.5703125" customWidth="1"/>
    <col min="37" max="37" width="4.42578125" customWidth="1"/>
  </cols>
  <sheetData>
    <row r="1" spans="1:37" ht="18.75" x14ac:dyDescent="0.25">
      <c r="A1" s="830" t="s">
        <v>0</v>
      </c>
      <c r="B1" s="830"/>
      <c r="C1" s="830"/>
      <c r="D1" s="830"/>
      <c r="E1" s="830"/>
      <c r="F1" s="830"/>
      <c r="G1" s="830"/>
      <c r="H1" s="830"/>
      <c r="I1" s="830"/>
      <c r="J1" s="830"/>
      <c r="K1" s="830"/>
      <c r="L1" s="830"/>
      <c r="M1" s="830"/>
      <c r="N1" s="830"/>
      <c r="O1" s="830"/>
      <c r="P1" s="830"/>
      <c r="Q1" s="830"/>
      <c r="R1" s="830"/>
      <c r="S1" s="830"/>
      <c r="T1" s="830"/>
      <c r="U1" s="830"/>
      <c r="V1" s="830"/>
      <c r="W1" s="830"/>
      <c r="X1" s="830"/>
      <c r="Y1" s="830"/>
      <c r="Z1" s="830"/>
      <c r="AA1" s="830"/>
    </row>
    <row r="2" spans="1:37" ht="18.75" x14ac:dyDescent="0.25">
      <c r="A2" s="830" t="s">
        <v>85</v>
      </c>
      <c r="B2" s="830"/>
      <c r="C2" s="830"/>
      <c r="D2" s="830"/>
      <c r="E2" s="830"/>
      <c r="F2" s="830"/>
      <c r="G2" s="830"/>
      <c r="H2" s="830"/>
      <c r="I2" s="830"/>
      <c r="J2" s="830"/>
      <c r="K2" s="830"/>
      <c r="L2" s="830"/>
      <c r="M2" s="830"/>
      <c r="N2" s="830"/>
      <c r="O2" s="830"/>
      <c r="P2" s="830"/>
      <c r="Q2" s="830"/>
      <c r="R2" s="830"/>
      <c r="S2" s="830"/>
      <c r="T2" s="830"/>
      <c r="U2" s="830"/>
      <c r="V2" s="830"/>
      <c r="W2" s="830"/>
      <c r="X2" s="830"/>
      <c r="Y2" s="830"/>
      <c r="Z2" s="830"/>
      <c r="AA2" s="830"/>
    </row>
    <row r="3" spans="1:37" ht="18.75" x14ac:dyDescent="0.25">
      <c r="A3" s="830" t="s">
        <v>155</v>
      </c>
      <c r="B3" s="830"/>
      <c r="C3" s="830"/>
      <c r="D3" s="830"/>
      <c r="E3" s="830"/>
      <c r="F3" s="830"/>
      <c r="G3" s="830"/>
      <c r="H3" s="830"/>
      <c r="I3" s="830"/>
      <c r="J3" s="830"/>
      <c r="K3" s="830"/>
      <c r="L3" s="830"/>
      <c r="M3" s="830"/>
      <c r="N3" s="830"/>
      <c r="O3" s="830"/>
      <c r="P3" s="830"/>
      <c r="Q3" s="830"/>
      <c r="R3" s="830"/>
      <c r="S3" s="830"/>
      <c r="T3" s="830"/>
      <c r="U3" s="830"/>
      <c r="V3" s="830"/>
      <c r="W3" s="830"/>
      <c r="X3" s="830"/>
      <c r="Y3" s="830"/>
      <c r="Z3" s="830"/>
      <c r="AA3" s="830"/>
    </row>
    <row r="4" spans="1:37" ht="18.75" x14ac:dyDescent="0.3">
      <c r="A4" s="831" t="s">
        <v>87</v>
      </c>
      <c r="B4" s="831"/>
      <c r="C4" s="831"/>
      <c r="D4" s="831"/>
      <c r="E4" s="831"/>
      <c r="F4" s="831"/>
      <c r="G4" s="831"/>
      <c r="H4" s="831"/>
      <c r="I4" s="831"/>
      <c r="J4" s="831"/>
      <c r="K4" s="831"/>
      <c r="L4" s="831"/>
      <c r="M4" s="831"/>
      <c r="N4" s="831"/>
      <c r="O4" s="831"/>
      <c r="P4" s="831"/>
      <c r="Q4" s="831"/>
      <c r="R4" s="831"/>
      <c r="S4" s="831"/>
      <c r="T4" s="831"/>
      <c r="U4" s="831"/>
      <c r="V4" s="831"/>
      <c r="W4" s="831"/>
      <c r="X4" s="831"/>
      <c r="Y4" s="831"/>
      <c r="Z4" s="831"/>
      <c r="AA4" s="831"/>
    </row>
    <row r="5" spans="1:37" ht="19.5" thickBot="1" x14ac:dyDescent="0.35">
      <c r="A5" s="831" t="s">
        <v>161</v>
      </c>
      <c r="B5" s="831"/>
      <c r="C5" s="831"/>
      <c r="D5" s="831"/>
      <c r="E5" s="831"/>
      <c r="F5" s="831"/>
      <c r="G5" s="831"/>
      <c r="H5" s="831"/>
      <c r="I5" s="831"/>
      <c r="J5" s="831"/>
      <c r="K5" s="831"/>
      <c r="L5" s="831"/>
      <c r="M5" s="831"/>
      <c r="N5" s="831"/>
      <c r="O5" s="831"/>
      <c r="P5" s="831"/>
      <c r="Q5" s="831"/>
      <c r="R5" s="831"/>
      <c r="S5" s="831"/>
      <c r="T5" s="831"/>
      <c r="U5" s="831"/>
      <c r="V5" s="831"/>
      <c r="W5" s="831"/>
      <c r="X5" s="831"/>
      <c r="Y5" s="831"/>
      <c r="Z5" s="831"/>
      <c r="AA5" s="831"/>
    </row>
    <row r="6" spans="1:37" ht="15.75" customHeight="1" thickBot="1" x14ac:dyDescent="0.3">
      <c r="A6" s="832" t="s">
        <v>1</v>
      </c>
      <c r="B6" s="833" t="s">
        <v>88</v>
      </c>
      <c r="C6" s="829" t="s">
        <v>2</v>
      </c>
      <c r="D6" s="829" t="s">
        <v>3</v>
      </c>
      <c r="E6" s="829" t="s">
        <v>77</v>
      </c>
      <c r="F6" s="829" t="s">
        <v>84</v>
      </c>
      <c r="G6" s="829" t="s">
        <v>82</v>
      </c>
      <c r="H6" s="820" t="s">
        <v>4</v>
      </c>
      <c r="I6" s="820"/>
      <c r="J6" s="820"/>
      <c r="K6" s="820"/>
      <c r="L6" s="820"/>
      <c r="M6" s="820"/>
      <c r="N6" s="820"/>
      <c r="O6" s="820"/>
      <c r="P6" s="820"/>
      <c r="Q6" s="820"/>
      <c r="R6" s="820" t="s">
        <v>5</v>
      </c>
      <c r="S6" s="820"/>
      <c r="T6" s="820"/>
      <c r="U6" s="820"/>
      <c r="V6" s="820"/>
      <c r="W6" s="820"/>
      <c r="X6" s="820"/>
      <c r="Y6" s="820"/>
      <c r="Z6" s="820"/>
      <c r="AA6" s="820"/>
      <c r="AB6" s="820" t="s">
        <v>90</v>
      </c>
      <c r="AC6" s="820"/>
      <c r="AD6" s="820"/>
      <c r="AE6" s="820"/>
      <c r="AF6" s="820"/>
      <c r="AG6" s="820"/>
      <c r="AH6" s="820"/>
      <c r="AI6" s="820"/>
      <c r="AJ6" s="820"/>
      <c r="AK6" s="820"/>
    </row>
    <row r="7" spans="1:37" ht="15" customHeight="1" thickBot="1" x14ac:dyDescent="0.3">
      <c r="A7" s="832"/>
      <c r="B7" s="833"/>
      <c r="C7" s="829"/>
      <c r="D7" s="829"/>
      <c r="E7" s="829"/>
      <c r="F7" s="829"/>
      <c r="G7" s="829"/>
      <c r="H7" s="820" t="s">
        <v>6</v>
      </c>
      <c r="I7" s="820"/>
      <c r="J7" s="820"/>
      <c r="K7" s="820"/>
      <c r="L7" s="820"/>
      <c r="M7" s="820" t="s">
        <v>7</v>
      </c>
      <c r="N7" s="820"/>
      <c r="O7" s="820"/>
      <c r="P7" s="820"/>
      <c r="Q7" s="820"/>
      <c r="R7" s="820" t="s">
        <v>8</v>
      </c>
      <c r="S7" s="820"/>
      <c r="T7" s="820"/>
      <c r="U7" s="820"/>
      <c r="V7" s="820"/>
      <c r="W7" s="820" t="s">
        <v>9</v>
      </c>
      <c r="X7" s="820"/>
      <c r="Y7" s="820"/>
      <c r="Z7" s="820"/>
      <c r="AA7" s="820"/>
      <c r="AB7" s="820" t="s">
        <v>91</v>
      </c>
      <c r="AC7" s="820"/>
      <c r="AD7" s="820"/>
      <c r="AE7" s="820"/>
      <c r="AF7" s="820"/>
      <c r="AG7" s="820" t="s">
        <v>92</v>
      </c>
      <c r="AH7" s="820"/>
      <c r="AI7" s="820"/>
      <c r="AJ7" s="820"/>
      <c r="AK7" s="820"/>
    </row>
    <row r="8" spans="1:37" ht="64.5" customHeight="1" thickBot="1" x14ac:dyDescent="0.3">
      <c r="A8" s="832"/>
      <c r="B8" s="833"/>
      <c r="C8" s="829"/>
      <c r="D8" s="829"/>
      <c r="E8" s="829"/>
      <c r="F8" s="829"/>
      <c r="G8" s="829"/>
      <c r="H8" s="261" t="s">
        <v>78</v>
      </c>
      <c r="I8" s="273" t="s">
        <v>162</v>
      </c>
      <c r="J8" s="261" t="s">
        <v>79</v>
      </c>
      <c r="K8" s="261" t="s">
        <v>80</v>
      </c>
      <c r="L8" s="32" t="s">
        <v>82</v>
      </c>
      <c r="M8" s="261" t="s">
        <v>78</v>
      </c>
      <c r="N8" s="273" t="s">
        <v>162</v>
      </c>
      <c r="O8" s="261" t="s">
        <v>79</v>
      </c>
      <c r="P8" s="261" t="s">
        <v>80</v>
      </c>
      <c r="Q8" s="32" t="s">
        <v>82</v>
      </c>
      <c r="R8" s="261" t="s">
        <v>78</v>
      </c>
      <c r="S8" s="273" t="s">
        <v>162</v>
      </c>
      <c r="T8" s="261" t="s">
        <v>79</v>
      </c>
      <c r="U8" s="261" t="s">
        <v>80</v>
      </c>
      <c r="V8" s="32" t="s">
        <v>83</v>
      </c>
      <c r="W8" s="261" t="s">
        <v>81</v>
      </c>
      <c r="X8" s="273" t="s">
        <v>162</v>
      </c>
      <c r="Y8" s="261" t="s">
        <v>79</v>
      </c>
      <c r="Z8" s="261" t="s">
        <v>80</v>
      </c>
      <c r="AA8" s="32" t="s">
        <v>82</v>
      </c>
      <c r="AB8" s="261" t="s">
        <v>78</v>
      </c>
      <c r="AC8" s="273" t="s">
        <v>162</v>
      </c>
      <c r="AD8" s="261" t="s">
        <v>79</v>
      </c>
      <c r="AE8" s="261" t="s">
        <v>80</v>
      </c>
      <c r="AF8" s="32" t="s">
        <v>82</v>
      </c>
      <c r="AG8" s="261" t="s">
        <v>78</v>
      </c>
      <c r="AH8" s="273" t="s">
        <v>162</v>
      </c>
      <c r="AI8" s="261" t="s">
        <v>79</v>
      </c>
      <c r="AJ8" s="261" t="s">
        <v>80</v>
      </c>
      <c r="AK8" s="32" t="s">
        <v>82</v>
      </c>
    </row>
    <row r="9" spans="1:37" ht="15.75" thickBot="1" x14ac:dyDescent="0.3">
      <c r="A9" s="821" t="s">
        <v>76</v>
      </c>
      <c r="B9" s="812"/>
      <c r="C9" s="812"/>
      <c r="D9" s="812"/>
      <c r="E9" s="812"/>
      <c r="F9" s="812"/>
      <c r="G9" s="812"/>
      <c r="H9" s="812"/>
      <c r="I9" s="812"/>
      <c r="J9" s="812"/>
      <c r="K9" s="812"/>
      <c r="L9" s="812"/>
      <c r="M9" s="812"/>
      <c r="N9" s="812"/>
      <c r="O9" s="812"/>
      <c r="P9" s="812"/>
      <c r="Q9" s="812"/>
      <c r="R9" s="812"/>
      <c r="S9" s="812"/>
      <c r="T9" s="812"/>
      <c r="U9" s="812"/>
      <c r="V9" s="812"/>
      <c r="W9" s="812"/>
      <c r="X9" s="812"/>
      <c r="Y9" s="812"/>
      <c r="Z9" s="812"/>
      <c r="AA9" s="812"/>
      <c r="AB9" s="812"/>
      <c r="AC9" s="812"/>
      <c r="AD9" s="812"/>
      <c r="AE9" s="812"/>
      <c r="AF9" s="812"/>
      <c r="AG9" s="812"/>
      <c r="AH9" s="812"/>
      <c r="AI9" s="812"/>
      <c r="AJ9" s="812"/>
      <c r="AK9" s="822"/>
    </row>
    <row r="10" spans="1:37" x14ac:dyDescent="0.25">
      <c r="A10" s="297" t="s">
        <v>10</v>
      </c>
      <c r="B10" s="306" t="s">
        <v>134</v>
      </c>
      <c r="C10" s="303">
        <f>SUM(D10:E10)</f>
        <v>120</v>
      </c>
      <c r="D10" s="44">
        <f>SUM(H10:I10,M10:N10,R10:S10,W10:X10,AB10:AC10,AG10:AH10)</f>
        <v>0</v>
      </c>
      <c r="E10" s="44">
        <f>SUM(J10:K10,O10:P10,T10:U10,Y10:Z10,AD10:AE10,AI10:AJ10)</f>
        <v>120</v>
      </c>
      <c r="F10" s="241" t="s">
        <v>11</v>
      </c>
      <c r="G10" s="20">
        <f>SUM(L10,Q10,V10,AA10,AF10,AK10)</f>
        <v>5</v>
      </c>
      <c r="H10" s="262"/>
      <c r="I10" s="109"/>
      <c r="J10" s="45">
        <v>30</v>
      </c>
      <c r="K10" s="313"/>
      <c r="L10" s="20">
        <v>1</v>
      </c>
      <c r="M10" s="262"/>
      <c r="N10" s="109"/>
      <c r="O10" s="45">
        <v>30</v>
      </c>
      <c r="P10" s="313"/>
      <c r="Q10" s="20">
        <v>1</v>
      </c>
      <c r="R10" s="262"/>
      <c r="S10" s="109"/>
      <c r="T10" s="45">
        <v>30</v>
      </c>
      <c r="U10" s="241"/>
      <c r="V10" s="20">
        <v>1</v>
      </c>
      <c r="W10" s="262"/>
      <c r="X10" s="109"/>
      <c r="Y10" s="45">
        <v>30</v>
      </c>
      <c r="Z10" s="241"/>
      <c r="AA10" s="20">
        <v>2</v>
      </c>
      <c r="AB10" s="265"/>
      <c r="AC10" s="105"/>
      <c r="AD10" s="105"/>
      <c r="AE10" s="313"/>
      <c r="AF10" s="119"/>
      <c r="AG10" s="265"/>
      <c r="AH10" s="105"/>
      <c r="AI10" s="105"/>
      <c r="AJ10" s="313"/>
      <c r="AK10" s="119"/>
    </row>
    <row r="11" spans="1:37" x14ac:dyDescent="0.25">
      <c r="A11" s="298" t="s">
        <v>12</v>
      </c>
      <c r="B11" s="307" t="s">
        <v>156</v>
      </c>
      <c r="C11" s="166">
        <f t="shared" ref="C11:C17" si="0">SUM(D11:E11)</f>
        <v>60</v>
      </c>
      <c r="D11" s="2">
        <f t="shared" ref="D11:D16" si="1">SUM(H11:I11,M11:N11,R11:S11,W11:X11,AB11:AC11,AG11:AH11)</f>
        <v>0</v>
      </c>
      <c r="E11" s="2">
        <f t="shared" ref="E11:E17" si="2">SUM(J11:K11,O11:P11,T11:U11,Y11:Z11,AD11:AE11,AI11:AJ11)</f>
        <v>60</v>
      </c>
      <c r="F11" s="34" t="s">
        <v>15</v>
      </c>
      <c r="G11" s="15">
        <f t="shared" ref="G11:G18" si="3">SUM(L11,Q11,V11,AA11,AF11,AK11)</f>
        <v>2</v>
      </c>
      <c r="H11" s="19"/>
      <c r="I11" s="14"/>
      <c r="J11" s="28">
        <v>30</v>
      </c>
      <c r="K11" s="34"/>
      <c r="L11" s="15">
        <v>1</v>
      </c>
      <c r="M11" s="19"/>
      <c r="N11" s="14"/>
      <c r="O11" s="28">
        <v>30</v>
      </c>
      <c r="P11" s="34"/>
      <c r="Q11" s="15">
        <v>1</v>
      </c>
      <c r="R11" s="19"/>
      <c r="S11" s="14"/>
      <c r="T11" s="28"/>
      <c r="U11" s="34"/>
      <c r="V11" s="15"/>
      <c r="W11" s="19"/>
      <c r="X11" s="14"/>
      <c r="Y11" s="28"/>
      <c r="Z11" s="34"/>
      <c r="AA11" s="15"/>
      <c r="AB11" s="74"/>
      <c r="AC11" s="62"/>
      <c r="AD11" s="62"/>
      <c r="AE11" s="61"/>
      <c r="AF11" s="120"/>
      <c r="AG11" s="74"/>
      <c r="AH11" s="62"/>
      <c r="AI11" s="62"/>
      <c r="AJ11" s="61"/>
      <c r="AK11" s="120"/>
    </row>
    <row r="12" spans="1:37" x14ac:dyDescent="0.25">
      <c r="A12" s="298" t="s">
        <v>13</v>
      </c>
      <c r="B12" s="307" t="s">
        <v>89</v>
      </c>
      <c r="C12" s="166">
        <f t="shared" si="0"/>
        <v>30</v>
      </c>
      <c r="D12" s="2">
        <f t="shared" si="1"/>
        <v>0</v>
      </c>
      <c r="E12" s="2">
        <f t="shared" si="2"/>
        <v>30</v>
      </c>
      <c r="F12" s="34" t="s">
        <v>15</v>
      </c>
      <c r="G12" s="15">
        <f t="shared" si="3"/>
        <v>2</v>
      </c>
      <c r="H12" s="19"/>
      <c r="I12" s="14"/>
      <c r="J12" s="28"/>
      <c r="K12" s="34"/>
      <c r="L12" s="15"/>
      <c r="M12" s="19"/>
      <c r="N12" s="14"/>
      <c r="O12" s="28"/>
      <c r="P12" s="34"/>
      <c r="Q12" s="15"/>
      <c r="R12" s="19"/>
      <c r="S12" s="14"/>
      <c r="T12" s="28">
        <v>30</v>
      </c>
      <c r="U12" s="34"/>
      <c r="V12" s="15">
        <v>2</v>
      </c>
      <c r="W12" s="19"/>
      <c r="X12" s="14"/>
      <c r="Y12" s="28"/>
      <c r="Z12" s="34"/>
      <c r="AA12" s="15"/>
      <c r="AB12" s="74"/>
      <c r="AC12" s="62"/>
      <c r="AD12" s="62"/>
      <c r="AE12" s="61"/>
      <c r="AF12" s="120"/>
      <c r="AG12" s="74"/>
      <c r="AH12" s="62"/>
      <c r="AI12" s="62"/>
      <c r="AJ12" s="61"/>
      <c r="AK12" s="120"/>
    </row>
    <row r="13" spans="1:37" x14ac:dyDescent="0.25">
      <c r="A13" s="298" t="s">
        <v>14</v>
      </c>
      <c r="B13" s="307" t="s">
        <v>126</v>
      </c>
      <c r="C13" s="166">
        <f t="shared" si="0"/>
        <v>20</v>
      </c>
      <c r="D13" s="2">
        <f t="shared" si="1"/>
        <v>20</v>
      </c>
      <c r="E13" s="2">
        <f t="shared" si="2"/>
        <v>0</v>
      </c>
      <c r="F13" s="40" t="s">
        <v>15</v>
      </c>
      <c r="G13" s="15">
        <f t="shared" si="3"/>
        <v>1</v>
      </c>
      <c r="H13" s="166"/>
      <c r="I13" s="2"/>
      <c r="J13" s="2"/>
      <c r="K13" s="167"/>
      <c r="L13" s="181"/>
      <c r="M13" s="166">
        <v>20</v>
      </c>
      <c r="N13" s="2"/>
      <c r="O13" s="2"/>
      <c r="P13" s="167"/>
      <c r="Q13" s="181">
        <v>1</v>
      </c>
      <c r="R13" s="166"/>
      <c r="S13" s="2"/>
      <c r="T13" s="2"/>
      <c r="U13" s="167"/>
      <c r="V13" s="181"/>
      <c r="W13" s="166"/>
      <c r="X13" s="2"/>
      <c r="Y13" s="2"/>
      <c r="Z13" s="167"/>
      <c r="AA13" s="181"/>
      <c r="AB13" s="175"/>
      <c r="AC13" s="168"/>
      <c r="AD13" s="168"/>
      <c r="AE13" s="177"/>
      <c r="AF13" s="185"/>
      <c r="AG13" s="175"/>
      <c r="AH13" s="168"/>
      <c r="AI13" s="168"/>
      <c r="AJ13" s="177"/>
      <c r="AK13" s="185"/>
    </row>
    <row r="14" spans="1:37" x14ac:dyDescent="0.25">
      <c r="A14" s="298" t="s">
        <v>16</v>
      </c>
      <c r="B14" s="117" t="s">
        <v>125</v>
      </c>
      <c r="C14" s="166">
        <f t="shared" si="0"/>
        <v>15</v>
      </c>
      <c r="D14" s="2">
        <f t="shared" si="1"/>
        <v>15</v>
      </c>
      <c r="E14" s="2">
        <f t="shared" si="2"/>
        <v>0</v>
      </c>
      <c r="F14" s="40" t="s">
        <v>15</v>
      </c>
      <c r="G14" s="15">
        <f t="shared" si="3"/>
        <v>1</v>
      </c>
      <c r="H14" s="166">
        <v>15</v>
      </c>
      <c r="I14" s="2"/>
      <c r="J14" s="2"/>
      <c r="K14" s="167"/>
      <c r="L14" s="181">
        <v>1</v>
      </c>
      <c r="M14" s="166"/>
      <c r="N14" s="2"/>
      <c r="O14" s="2"/>
      <c r="P14" s="167"/>
      <c r="Q14" s="181"/>
      <c r="R14" s="166"/>
      <c r="S14" s="2"/>
      <c r="T14" s="2"/>
      <c r="U14" s="167"/>
      <c r="V14" s="181"/>
      <c r="W14" s="166"/>
      <c r="X14" s="2"/>
      <c r="Y14" s="2"/>
      <c r="Z14" s="167"/>
      <c r="AA14" s="181"/>
      <c r="AB14" s="175"/>
      <c r="AC14" s="168"/>
      <c r="AD14" s="168"/>
      <c r="AE14" s="177"/>
      <c r="AF14" s="185"/>
      <c r="AG14" s="175"/>
      <c r="AH14" s="168"/>
      <c r="AI14" s="168"/>
      <c r="AJ14" s="177"/>
      <c r="AK14" s="185"/>
    </row>
    <row r="15" spans="1:37" x14ac:dyDescent="0.25">
      <c r="A15" s="298" t="s">
        <v>17</v>
      </c>
      <c r="B15" s="307" t="s">
        <v>93</v>
      </c>
      <c r="C15" s="166">
        <f t="shared" si="0"/>
        <v>10</v>
      </c>
      <c r="D15" s="2">
        <f t="shared" si="1"/>
        <v>10</v>
      </c>
      <c r="E15" s="2">
        <f t="shared" si="2"/>
        <v>0</v>
      </c>
      <c r="F15" s="34" t="s">
        <v>15</v>
      </c>
      <c r="G15" s="15">
        <f t="shared" si="3"/>
        <v>1</v>
      </c>
      <c r="H15" s="19">
        <v>10</v>
      </c>
      <c r="I15" s="14"/>
      <c r="J15" s="28"/>
      <c r="K15" s="34"/>
      <c r="L15" s="15">
        <v>1</v>
      </c>
      <c r="M15" s="19"/>
      <c r="N15" s="14"/>
      <c r="O15" s="28"/>
      <c r="P15" s="34"/>
      <c r="Q15" s="15"/>
      <c r="R15" s="19"/>
      <c r="S15" s="14"/>
      <c r="T15" s="28"/>
      <c r="U15" s="34"/>
      <c r="V15" s="15"/>
      <c r="W15" s="19"/>
      <c r="X15" s="14"/>
      <c r="Y15" s="28"/>
      <c r="Z15" s="34"/>
      <c r="AA15" s="15"/>
      <c r="AB15" s="74"/>
      <c r="AC15" s="62"/>
      <c r="AD15" s="62"/>
      <c r="AE15" s="61"/>
      <c r="AF15" s="120"/>
      <c r="AG15" s="74"/>
      <c r="AH15" s="62"/>
      <c r="AI15" s="62"/>
      <c r="AJ15" s="61"/>
      <c r="AK15" s="120"/>
    </row>
    <row r="16" spans="1:37" x14ac:dyDescent="0.25">
      <c r="A16" s="298" t="s">
        <v>39</v>
      </c>
      <c r="B16" s="117" t="s">
        <v>136</v>
      </c>
      <c r="C16" s="166">
        <f t="shared" si="0"/>
        <v>15</v>
      </c>
      <c r="D16" s="2">
        <f t="shared" si="1"/>
        <v>15</v>
      </c>
      <c r="E16" s="2">
        <f t="shared" si="2"/>
        <v>0</v>
      </c>
      <c r="F16" s="40" t="s">
        <v>15</v>
      </c>
      <c r="G16" s="15">
        <f t="shared" si="3"/>
        <v>1</v>
      </c>
      <c r="H16" s="166">
        <v>15</v>
      </c>
      <c r="I16" s="2"/>
      <c r="J16" s="2"/>
      <c r="K16" s="167"/>
      <c r="L16" s="181">
        <v>1</v>
      </c>
      <c r="M16" s="166"/>
      <c r="N16" s="2"/>
      <c r="O16" s="2"/>
      <c r="P16" s="167"/>
      <c r="Q16" s="181"/>
      <c r="R16" s="166"/>
      <c r="S16" s="2"/>
      <c r="T16" s="2"/>
      <c r="U16" s="167"/>
      <c r="V16" s="181"/>
      <c r="W16" s="166"/>
      <c r="X16" s="2"/>
      <c r="Y16" s="2"/>
      <c r="Z16" s="167"/>
      <c r="AA16" s="181"/>
      <c r="AB16" s="175"/>
      <c r="AC16" s="168"/>
      <c r="AD16" s="168"/>
      <c r="AE16" s="177"/>
      <c r="AF16" s="185"/>
      <c r="AG16" s="175"/>
      <c r="AH16" s="168"/>
      <c r="AI16" s="168"/>
      <c r="AJ16" s="177"/>
      <c r="AK16" s="185"/>
    </row>
    <row r="17" spans="1:37" x14ac:dyDescent="0.25">
      <c r="A17" s="298" t="s">
        <v>40</v>
      </c>
      <c r="B17" s="309" t="s">
        <v>179</v>
      </c>
      <c r="C17" s="166">
        <f t="shared" si="0"/>
        <v>60</v>
      </c>
      <c r="D17" s="2">
        <f t="shared" ref="D17" si="4">SUM(H17,M17,R17,W17,AB17,AG17)</f>
        <v>0</v>
      </c>
      <c r="E17" s="2">
        <f t="shared" si="2"/>
        <v>60</v>
      </c>
      <c r="F17" s="34" t="s">
        <v>11</v>
      </c>
      <c r="G17" s="15">
        <f t="shared" si="3"/>
        <v>12</v>
      </c>
      <c r="H17" s="19"/>
      <c r="I17" s="14"/>
      <c r="J17" s="28"/>
      <c r="K17" s="34"/>
      <c r="L17" s="15"/>
      <c r="M17" s="19"/>
      <c r="N17" s="14"/>
      <c r="O17" s="28"/>
      <c r="P17" s="34"/>
      <c r="Q17" s="15"/>
      <c r="R17" s="19"/>
      <c r="S17" s="14"/>
      <c r="T17" s="28"/>
      <c r="U17" s="34"/>
      <c r="V17" s="15"/>
      <c r="W17" s="19"/>
      <c r="X17" s="14"/>
      <c r="Y17" s="28"/>
      <c r="Z17" s="34"/>
      <c r="AA17" s="15"/>
      <c r="AB17" s="74"/>
      <c r="AC17" s="62"/>
      <c r="AD17" s="62">
        <v>30</v>
      </c>
      <c r="AE17" s="61"/>
      <c r="AF17" s="120">
        <v>6</v>
      </c>
      <c r="AG17" s="77"/>
      <c r="AH17" s="75"/>
      <c r="AI17" s="62">
        <v>30</v>
      </c>
      <c r="AJ17" s="61"/>
      <c r="AK17" s="157">
        <v>6</v>
      </c>
    </row>
    <row r="18" spans="1:37" ht="15.75" thickBot="1" x14ac:dyDescent="0.3">
      <c r="A18" s="323" t="s">
        <v>41</v>
      </c>
      <c r="B18" s="329" t="s">
        <v>175</v>
      </c>
      <c r="C18" s="166">
        <f t="shared" ref="C18" si="5">SUM(D18:E18)</f>
        <v>0</v>
      </c>
      <c r="D18" s="2">
        <f t="shared" ref="D18" si="6">SUM(H18,M18,R18,W18,AB18,AG18)</f>
        <v>0</v>
      </c>
      <c r="E18" s="2">
        <f t="shared" ref="E18" si="7">SUM(J18:K18,O18:P18,T18:U18,Y18:Z18,AD18:AE18,AI18:AJ18)</f>
        <v>0</v>
      </c>
      <c r="F18" s="27"/>
      <c r="G18" s="15">
        <f t="shared" si="3"/>
        <v>10</v>
      </c>
      <c r="H18" s="21"/>
      <c r="I18" s="315"/>
      <c r="J18" s="33"/>
      <c r="K18" s="27"/>
      <c r="L18" s="16"/>
      <c r="M18" s="21"/>
      <c r="N18" s="315"/>
      <c r="O18" s="33"/>
      <c r="P18" s="27"/>
      <c r="Q18" s="16"/>
      <c r="R18" s="21"/>
      <c r="S18" s="315"/>
      <c r="T18" s="33"/>
      <c r="U18" s="27"/>
      <c r="V18" s="16"/>
      <c r="W18" s="21"/>
      <c r="X18" s="315"/>
      <c r="Y18" s="33"/>
      <c r="Z18" s="27"/>
      <c r="AA18" s="16"/>
      <c r="AB18" s="171"/>
      <c r="AC18" s="60"/>
      <c r="AD18" s="60"/>
      <c r="AE18" s="173"/>
      <c r="AF18" s="236"/>
      <c r="AG18" s="99"/>
      <c r="AH18" s="100"/>
      <c r="AI18" s="60"/>
      <c r="AJ18" s="173"/>
      <c r="AK18" s="158">
        <v>10</v>
      </c>
    </row>
    <row r="19" spans="1:37" ht="15.75" thickBot="1" x14ac:dyDescent="0.3">
      <c r="A19" s="805" t="s">
        <v>18</v>
      </c>
      <c r="B19" s="809"/>
      <c r="C19" s="121">
        <f>SUM(C10:C18)</f>
        <v>330</v>
      </c>
      <c r="D19" s="121">
        <f t="shared" ref="D19:AK19" si="8">SUM(D10:D18)</f>
        <v>60</v>
      </c>
      <c r="E19" s="121">
        <f t="shared" si="8"/>
        <v>270</v>
      </c>
      <c r="F19" s="121">
        <f t="shared" si="8"/>
        <v>0</v>
      </c>
      <c r="G19" s="121">
        <f>SUM(G10:G18)</f>
        <v>35</v>
      </c>
      <c r="H19" s="121">
        <f t="shared" si="8"/>
        <v>40</v>
      </c>
      <c r="I19" s="121">
        <f t="shared" si="8"/>
        <v>0</v>
      </c>
      <c r="J19" s="121">
        <f t="shared" si="8"/>
        <v>60</v>
      </c>
      <c r="K19" s="121">
        <f t="shared" si="8"/>
        <v>0</v>
      </c>
      <c r="L19" s="121">
        <f t="shared" si="8"/>
        <v>5</v>
      </c>
      <c r="M19" s="121">
        <f t="shared" si="8"/>
        <v>20</v>
      </c>
      <c r="N19" s="121">
        <f t="shared" si="8"/>
        <v>0</v>
      </c>
      <c r="O19" s="121">
        <f t="shared" si="8"/>
        <v>60</v>
      </c>
      <c r="P19" s="121">
        <f t="shared" si="8"/>
        <v>0</v>
      </c>
      <c r="Q19" s="121">
        <f t="shared" si="8"/>
        <v>3</v>
      </c>
      <c r="R19" s="121">
        <f t="shared" si="8"/>
        <v>0</v>
      </c>
      <c r="S19" s="121">
        <f t="shared" si="8"/>
        <v>0</v>
      </c>
      <c r="T19" s="121">
        <f t="shared" si="8"/>
        <v>60</v>
      </c>
      <c r="U19" s="121">
        <f t="shared" si="8"/>
        <v>0</v>
      </c>
      <c r="V19" s="121">
        <f t="shared" si="8"/>
        <v>3</v>
      </c>
      <c r="W19" s="121">
        <f t="shared" si="8"/>
        <v>0</v>
      </c>
      <c r="X19" s="121">
        <f t="shared" si="8"/>
        <v>0</v>
      </c>
      <c r="Y19" s="121">
        <f t="shared" si="8"/>
        <v>30</v>
      </c>
      <c r="Z19" s="121">
        <f t="shared" si="8"/>
        <v>0</v>
      </c>
      <c r="AA19" s="121">
        <f t="shared" si="8"/>
        <v>2</v>
      </c>
      <c r="AB19" s="121">
        <f t="shared" si="8"/>
        <v>0</v>
      </c>
      <c r="AC19" s="121">
        <f t="shared" si="8"/>
        <v>0</v>
      </c>
      <c r="AD19" s="121">
        <f t="shared" si="8"/>
        <v>30</v>
      </c>
      <c r="AE19" s="121">
        <f t="shared" si="8"/>
        <v>0</v>
      </c>
      <c r="AF19" s="121">
        <f t="shared" si="8"/>
        <v>6</v>
      </c>
      <c r="AG19" s="121">
        <f t="shared" si="8"/>
        <v>0</v>
      </c>
      <c r="AH19" s="121">
        <f t="shared" si="8"/>
        <v>0</v>
      </c>
      <c r="AI19" s="121">
        <f t="shared" si="8"/>
        <v>30</v>
      </c>
      <c r="AJ19" s="121">
        <f t="shared" si="8"/>
        <v>0</v>
      </c>
      <c r="AK19" s="121">
        <f t="shared" si="8"/>
        <v>16</v>
      </c>
    </row>
    <row r="20" spans="1:37" ht="15.75" customHeight="1" thickBot="1" x14ac:dyDescent="0.3">
      <c r="A20" s="823" t="s">
        <v>74</v>
      </c>
      <c r="B20" s="824"/>
      <c r="C20" s="825"/>
      <c r="D20" s="825"/>
      <c r="E20" s="825"/>
      <c r="F20" s="824"/>
      <c r="G20" s="824"/>
      <c r="H20" s="824"/>
      <c r="I20" s="824"/>
      <c r="J20" s="824"/>
      <c r="K20" s="824"/>
      <c r="L20" s="824"/>
      <c r="M20" s="824"/>
      <c r="N20" s="824"/>
      <c r="O20" s="824"/>
      <c r="P20" s="824"/>
      <c r="Q20" s="824"/>
      <c r="R20" s="824"/>
      <c r="S20" s="824"/>
      <c r="T20" s="824"/>
      <c r="U20" s="824"/>
      <c r="V20" s="824"/>
      <c r="W20" s="824"/>
      <c r="X20" s="824"/>
      <c r="Y20" s="824"/>
      <c r="Z20" s="824"/>
      <c r="AA20" s="824"/>
      <c r="AB20" s="824"/>
      <c r="AC20" s="824"/>
      <c r="AD20" s="824"/>
      <c r="AE20" s="824"/>
      <c r="AF20" s="824"/>
      <c r="AG20" s="824"/>
      <c r="AH20" s="824"/>
      <c r="AI20" s="824"/>
      <c r="AJ20" s="824"/>
      <c r="AK20" s="826"/>
    </row>
    <row r="21" spans="1:37" ht="15" customHeight="1" x14ac:dyDescent="0.25">
      <c r="A21" s="10" t="s">
        <v>42</v>
      </c>
      <c r="B21" s="222" t="s">
        <v>94</v>
      </c>
      <c r="C21" s="103">
        <f>SUM(D21:E21)</f>
        <v>90</v>
      </c>
      <c r="D21" s="44">
        <f>SUM(H21:I21,M21:N21,R21:S21,W21:X21,AB21:AC21,AG21:AH21,)</f>
        <v>30</v>
      </c>
      <c r="E21" s="239">
        <f>SUM(J21:K21,O21:P21,T21:U21,Y21:Z21,AD21:AE21,AI21:AJ21,)</f>
        <v>60</v>
      </c>
      <c r="F21" s="246" t="s">
        <v>11</v>
      </c>
      <c r="G21" s="85">
        <f>SUM(L21,Q21,V21,AA21,AF21,AK21)</f>
        <v>7</v>
      </c>
      <c r="H21" s="18">
        <v>15</v>
      </c>
      <c r="I21" s="18"/>
      <c r="J21" s="31">
        <v>30</v>
      </c>
      <c r="K21" s="86"/>
      <c r="L21" s="20">
        <v>3</v>
      </c>
      <c r="M21" s="87">
        <v>15</v>
      </c>
      <c r="N21" s="18"/>
      <c r="O21" s="31">
        <v>30</v>
      </c>
      <c r="P21" s="86"/>
      <c r="Q21" s="128">
        <v>4</v>
      </c>
      <c r="R21" s="87"/>
      <c r="S21" s="18"/>
      <c r="T21" s="31"/>
      <c r="U21" s="86"/>
      <c r="V21" s="85"/>
      <c r="W21" s="46"/>
      <c r="X21" s="262"/>
      <c r="Y21" s="45"/>
      <c r="Z21" s="47"/>
      <c r="AA21" s="20"/>
      <c r="AB21" s="104"/>
      <c r="AC21" s="265"/>
      <c r="AD21" s="105"/>
      <c r="AE21" s="57"/>
      <c r="AF21" s="136"/>
      <c r="AG21" s="104"/>
      <c r="AH21" s="265"/>
      <c r="AI21" s="105"/>
      <c r="AJ21" s="57"/>
      <c r="AK21" s="136"/>
    </row>
    <row r="22" spans="1:37" ht="15" customHeight="1" x14ac:dyDescent="0.25">
      <c r="A22" s="10" t="s">
        <v>43</v>
      </c>
      <c r="B22" s="223" t="s">
        <v>95</v>
      </c>
      <c r="C22" s="227">
        <f t="shared" ref="C22:C36" si="9">SUM(D22:E22)</f>
        <v>30</v>
      </c>
      <c r="D22" s="2">
        <f t="shared" ref="D22:D36" si="10">SUM(H22:I22,M22:N22,R22:S22,W22:X22,AB22:AC22,AG22:AH22,)</f>
        <v>15</v>
      </c>
      <c r="E22" s="240">
        <f t="shared" ref="E22:E36" si="11">SUM(J22:K22,O22:P22,T22:U22,Y22:Z22,AD22:AE22,AI22:AJ22,)</f>
        <v>15</v>
      </c>
      <c r="F22" s="68" t="s">
        <v>11</v>
      </c>
      <c r="G22" s="15">
        <f t="shared" ref="G22:G36" si="12">SUM(L22,Q22,V22,AA22,AF22,AK22)</f>
        <v>1</v>
      </c>
      <c r="H22" s="19">
        <v>15</v>
      </c>
      <c r="I22" s="19"/>
      <c r="J22" s="28">
        <v>15</v>
      </c>
      <c r="K22" s="49"/>
      <c r="L22" s="15">
        <v>1</v>
      </c>
      <c r="M22" s="48"/>
      <c r="N22" s="19"/>
      <c r="O22" s="28"/>
      <c r="P22" s="49"/>
      <c r="Q22" s="64"/>
      <c r="R22" s="48"/>
      <c r="S22" s="19"/>
      <c r="T22" s="28"/>
      <c r="U22" s="49"/>
      <c r="V22" s="15"/>
      <c r="W22" s="48"/>
      <c r="X22" s="19"/>
      <c r="Y22" s="28"/>
      <c r="Z22" s="49"/>
      <c r="AA22" s="15"/>
      <c r="AB22" s="66"/>
      <c r="AC22" s="74"/>
      <c r="AD22" s="62"/>
      <c r="AE22" s="52"/>
      <c r="AF22" s="120"/>
      <c r="AG22" s="66"/>
      <c r="AH22" s="74"/>
      <c r="AI22" s="62"/>
      <c r="AJ22" s="52"/>
      <c r="AK22" s="120"/>
    </row>
    <row r="23" spans="1:37" ht="16.5" customHeight="1" x14ac:dyDescent="0.25">
      <c r="A23" s="10" t="s">
        <v>44</v>
      </c>
      <c r="B23" s="223" t="s">
        <v>96</v>
      </c>
      <c r="C23" s="227">
        <f t="shared" si="9"/>
        <v>30</v>
      </c>
      <c r="D23" s="2">
        <f t="shared" si="10"/>
        <v>15</v>
      </c>
      <c r="E23" s="240">
        <f t="shared" si="11"/>
        <v>15</v>
      </c>
      <c r="F23" s="68" t="s">
        <v>15</v>
      </c>
      <c r="G23" s="15">
        <f t="shared" si="12"/>
        <v>1</v>
      </c>
      <c r="H23" s="77">
        <v>15</v>
      </c>
      <c r="I23" s="77"/>
      <c r="J23" s="75"/>
      <c r="K23" s="76">
        <v>15</v>
      </c>
      <c r="L23" s="123">
        <v>1</v>
      </c>
      <c r="M23" s="48"/>
      <c r="N23" s="19"/>
      <c r="O23" s="28"/>
      <c r="P23" s="49"/>
      <c r="Q23" s="64"/>
      <c r="R23" s="48"/>
      <c r="S23" s="19"/>
      <c r="T23" s="28"/>
      <c r="U23" s="49"/>
      <c r="V23" s="15"/>
      <c r="W23" s="48"/>
      <c r="X23" s="19"/>
      <c r="Y23" s="28"/>
      <c r="Z23" s="49"/>
      <c r="AA23" s="15"/>
      <c r="AB23" s="66"/>
      <c r="AC23" s="74"/>
      <c r="AD23" s="62"/>
      <c r="AE23" s="52"/>
      <c r="AF23" s="120"/>
      <c r="AG23" s="66"/>
      <c r="AH23" s="74"/>
      <c r="AI23" s="62"/>
      <c r="AJ23" s="52"/>
      <c r="AK23" s="120"/>
    </row>
    <row r="24" spans="1:37" ht="15.75" customHeight="1" x14ac:dyDescent="0.25">
      <c r="A24" s="10" t="s">
        <v>45</v>
      </c>
      <c r="B24" s="223" t="s">
        <v>97</v>
      </c>
      <c r="C24" s="227">
        <f t="shared" si="9"/>
        <v>45</v>
      </c>
      <c r="D24" s="2">
        <f t="shared" si="10"/>
        <v>30</v>
      </c>
      <c r="E24" s="240">
        <f t="shared" si="11"/>
        <v>15</v>
      </c>
      <c r="F24" s="68" t="s">
        <v>11</v>
      </c>
      <c r="G24" s="15">
        <f t="shared" si="12"/>
        <v>2</v>
      </c>
      <c r="H24" s="19">
        <v>30</v>
      </c>
      <c r="I24" s="19"/>
      <c r="J24" s="28"/>
      <c r="K24" s="49">
        <v>15</v>
      </c>
      <c r="L24" s="15">
        <v>2</v>
      </c>
      <c r="M24" s="48"/>
      <c r="N24" s="19"/>
      <c r="O24" s="28"/>
      <c r="P24" s="49"/>
      <c r="Q24" s="64"/>
      <c r="R24" s="48"/>
      <c r="S24" s="19"/>
      <c r="T24" s="28"/>
      <c r="U24" s="49"/>
      <c r="V24" s="134"/>
      <c r="W24" s="48"/>
      <c r="X24" s="19"/>
      <c r="Y24" s="28"/>
      <c r="Z24" s="49"/>
      <c r="AA24" s="15"/>
      <c r="AB24" s="66"/>
      <c r="AC24" s="74"/>
      <c r="AD24" s="62"/>
      <c r="AE24" s="52"/>
      <c r="AF24" s="120"/>
      <c r="AG24" s="66"/>
      <c r="AH24" s="74"/>
      <c r="AI24" s="62"/>
      <c r="AJ24" s="52"/>
      <c r="AK24" s="120"/>
    </row>
    <row r="25" spans="1:37" ht="15.75" customHeight="1" x14ac:dyDescent="0.25">
      <c r="A25" s="10" t="s">
        <v>46</v>
      </c>
      <c r="B25" s="224" t="s">
        <v>98</v>
      </c>
      <c r="C25" s="227">
        <f t="shared" si="9"/>
        <v>30</v>
      </c>
      <c r="D25" s="2">
        <f t="shared" si="10"/>
        <v>30</v>
      </c>
      <c r="E25" s="240">
        <f t="shared" si="11"/>
        <v>0</v>
      </c>
      <c r="F25" s="247" t="s">
        <v>15</v>
      </c>
      <c r="G25" s="15">
        <f t="shared" si="12"/>
        <v>1</v>
      </c>
      <c r="H25" s="78"/>
      <c r="I25" s="78"/>
      <c r="J25" s="28"/>
      <c r="K25" s="49"/>
      <c r="L25" s="15"/>
      <c r="M25" s="48">
        <v>30</v>
      </c>
      <c r="N25" s="19"/>
      <c r="O25" s="28"/>
      <c r="P25" s="49"/>
      <c r="Q25" s="64">
        <v>1</v>
      </c>
      <c r="R25" s="48"/>
      <c r="S25" s="19"/>
      <c r="T25" s="28"/>
      <c r="U25" s="49"/>
      <c r="V25" s="15"/>
      <c r="W25" s="48"/>
      <c r="X25" s="19"/>
      <c r="Y25" s="28"/>
      <c r="Z25" s="49"/>
      <c r="AA25" s="15"/>
      <c r="AB25" s="66"/>
      <c r="AC25" s="74"/>
      <c r="AD25" s="62"/>
      <c r="AE25" s="52"/>
      <c r="AF25" s="120"/>
      <c r="AG25" s="66"/>
      <c r="AH25" s="74"/>
      <c r="AI25" s="62"/>
      <c r="AJ25" s="52"/>
      <c r="AK25" s="120"/>
    </row>
    <row r="26" spans="1:37" x14ac:dyDescent="0.25">
      <c r="A26" s="10" t="s">
        <v>47</v>
      </c>
      <c r="B26" s="191" t="s">
        <v>52</v>
      </c>
      <c r="C26" s="227">
        <f t="shared" si="9"/>
        <v>50</v>
      </c>
      <c r="D26" s="2">
        <f t="shared" si="10"/>
        <v>30</v>
      </c>
      <c r="E26" s="240">
        <f t="shared" si="11"/>
        <v>20</v>
      </c>
      <c r="F26" s="247" t="s">
        <v>15</v>
      </c>
      <c r="G26" s="15">
        <f t="shared" si="12"/>
        <v>2</v>
      </c>
      <c r="H26" s="79"/>
      <c r="I26" s="79"/>
      <c r="J26" s="29"/>
      <c r="K26" s="51"/>
      <c r="L26" s="124"/>
      <c r="M26" s="48">
        <v>30</v>
      </c>
      <c r="N26" s="19"/>
      <c r="O26" s="28"/>
      <c r="P26" s="49">
        <v>20</v>
      </c>
      <c r="Q26" s="129">
        <v>2</v>
      </c>
      <c r="R26" s="48"/>
      <c r="S26" s="19"/>
      <c r="T26" s="28"/>
      <c r="U26" s="49"/>
      <c r="V26" s="15"/>
      <c r="W26" s="48"/>
      <c r="X26" s="19"/>
      <c r="Y26" s="28"/>
      <c r="Z26" s="49"/>
      <c r="AA26" s="15"/>
      <c r="AB26" s="66"/>
      <c r="AC26" s="74"/>
      <c r="AD26" s="62"/>
      <c r="AE26" s="52"/>
      <c r="AF26" s="120"/>
      <c r="AG26" s="66"/>
      <c r="AH26" s="74"/>
      <c r="AI26" s="62"/>
      <c r="AJ26" s="52"/>
      <c r="AK26" s="120"/>
    </row>
    <row r="27" spans="1:37" x14ac:dyDescent="0.25">
      <c r="A27" s="10" t="s">
        <v>48</v>
      </c>
      <c r="B27" s="191" t="s">
        <v>99</v>
      </c>
      <c r="C27" s="227">
        <f t="shared" si="9"/>
        <v>45</v>
      </c>
      <c r="D27" s="2">
        <f t="shared" si="10"/>
        <v>15</v>
      </c>
      <c r="E27" s="240">
        <f t="shared" si="11"/>
        <v>30</v>
      </c>
      <c r="F27" s="247" t="s">
        <v>11</v>
      </c>
      <c r="G27" s="15">
        <f t="shared" si="12"/>
        <v>2</v>
      </c>
      <c r="H27" s="79">
        <v>15</v>
      </c>
      <c r="I27" s="79"/>
      <c r="J27" s="29">
        <v>15</v>
      </c>
      <c r="K27" s="76">
        <v>15</v>
      </c>
      <c r="L27" s="124">
        <v>2</v>
      </c>
      <c r="M27" s="48"/>
      <c r="N27" s="19"/>
      <c r="O27" s="28"/>
      <c r="P27" s="49"/>
      <c r="Q27" s="64"/>
      <c r="R27" s="48"/>
      <c r="S27" s="19"/>
      <c r="T27" s="28"/>
      <c r="U27" s="49"/>
      <c r="V27" s="15"/>
      <c r="W27" s="48"/>
      <c r="X27" s="19"/>
      <c r="Y27" s="28"/>
      <c r="Z27" s="49"/>
      <c r="AA27" s="15"/>
      <c r="AB27" s="66"/>
      <c r="AC27" s="74"/>
      <c r="AD27" s="62"/>
      <c r="AE27" s="52"/>
      <c r="AF27" s="137"/>
      <c r="AG27" s="66"/>
      <c r="AH27" s="74"/>
      <c r="AI27" s="62"/>
      <c r="AJ27" s="52"/>
      <c r="AK27" s="120"/>
    </row>
    <row r="28" spans="1:37" x14ac:dyDescent="0.25">
      <c r="A28" s="10" t="s">
        <v>53</v>
      </c>
      <c r="B28" s="191" t="s">
        <v>100</v>
      </c>
      <c r="C28" s="227">
        <f t="shared" si="9"/>
        <v>45</v>
      </c>
      <c r="D28" s="2">
        <f t="shared" si="10"/>
        <v>15</v>
      </c>
      <c r="E28" s="240">
        <f t="shared" si="11"/>
        <v>30</v>
      </c>
      <c r="F28" s="247" t="s">
        <v>15</v>
      </c>
      <c r="G28" s="15">
        <f t="shared" si="12"/>
        <v>2</v>
      </c>
      <c r="H28" s="79">
        <v>15</v>
      </c>
      <c r="I28" s="79"/>
      <c r="J28" s="29"/>
      <c r="K28" s="51">
        <v>30</v>
      </c>
      <c r="L28" s="124">
        <v>2</v>
      </c>
      <c r="M28" s="66"/>
      <c r="N28" s="74"/>
      <c r="O28" s="62"/>
      <c r="P28" s="52"/>
      <c r="Q28" s="130"/>
      <c r="R28" s="48"/>
      <c r="S28" s="19"/>
      <c r="T28" s="28"/>
      <c r="U28" s="49"/>
      <c r="V28" s="15"/>
      <c r="W28" s="48"/>
      <c r="X28" s="264"/>
      <c r="Y28" s="34"/>
      <c r="Z28" s="52"/>
      <c r="AA28" s="15"/>
      <c r="AB28" s="66"/>
      <c r="AC28" s="74"/>
      <c r="AD28" s="62"/>
      <c r="AE28" s="52"/>
      <c r="AF28" s="120"/>
      <c r="AG28" s="66"/>
      <c r="AH28" s="74"/>
      <c r="AI28" s="62"/>
      <c r="AJ28" s="52"/>
      <c r="AK28" s="120"/>
    </row>
    <row r="29" spans="1:37" x14ac:dyDescent="0.25">
      <c r="A29" s="10" t="s">
        <v>19</v>
      </c>
      <c r="B29" s="191" t="s">
        <v>101</v>
      </c>
      <c r="C29" s="227">
        <f t="shared" si="9"/>
        <v>15</v>
      </c>
      <c r="D29" s="2">
        <f t="shared" si="10"/>
        <v>15</v>
      </c>
      <c r="E29" s="240">
        <f t="shared" si="11"/>
        <v>0</v>
      </c>
      <c r="F29" s="247" t="s">
        <v>15</v>
      </c>
      <c r="G29" s="15">
        <f t="shared" si="12"/>
        <v>1</v>
      </c>
      <c r="H29" s="79"/>
      <c r="I29" s="79"/>
      <c r="J29" s="29"/>
      <c r="K29" s="51"/>
      <c r="L29" s="124"/>
      <c r="M29" s="48"/>
      <c r="N29" s="19"/>
      <c r="O29" s="28"/>
      <c r="P29" s="49"/>
      <c r="Q29" s="64"/>
      <c r="R29" s="48">
        <v>15</v>
      </c>
      <c r="S29" s="19"/>
      <c r="T29" s="28"/>
      <c r="U29" s="49"/>
      <c r="V29" s="15">
        <v>1</v>
      </c>
      <c r="W29" s="48"/>
      <c r="X29" s="19"/>
      <c r="Y29" s="28"/>
      <c r="Z29" s="49"/>
      <c r="AA29" s="15"/>
      <c r="AB29" s="66"/>
      <c r="AC29" s="74"/>
      <c r="AD29" s="62"/>
      <c r="AE29" s="52"/>
      <c r="AF29" s="120"/>
      <c r="AG29" s="66"/>
      <c r="AH29" s="74"/>
      <c r="AI29" s="62"/>
      <c r="AJ29" s="52"/>
      <c r="AK29" s="120"/>
    </row>
    <row r="30" spans="1:37" x14ac:dyDescent="0.25">
      <c r="A30" s="10" t="s">
        <v>20</v>
      </c>
      <c r="B30" s="191" t="s">
        <v>102</v>
      </c>
      <c r="C30" s="227">
        <f t="shared" si="9"/>
        <v>45</v>
      </c>
      <c r="D30" s="2">
        <f t="shared" si="10"/>
        <v>15</v>
      </c>
      <c r="E30" s="240">
        <f t="shared" si="11"/>
        <v>30</v>
      </c>
      <c r="F30" s="247" t="s">
        <v>15</v>
      </c>
      <c r="G30" s="15">
        <f t="shared" si="12"/>
        <v>2</v>
      </c>
      <c r="H30" s="79">
        <v>15</v>
      </c>
      <c r="I30" s="79"/>
      <c r="J30" s="29">
        <v>30</v>
      </c>
      <c r="K30" s="51"/>
      <c r="L30" s="124">
        <v>2</v>
      </c>
      <c r="M30" s="48"/>
      <c r="N30" s="19"/>
      <c r="O30" s="28"/>
      <c r="P30" s="49"/>
      <c r="Q30" s="64"/>
      <c r="R30" s="48"/>
      <c r="S30" s="19"/>
      <c r="T30" s="28"/>
      <c r="U30" s="49"/>
      <c r="V30" s="15"/>
      <c r="W30" s="48"/>
      <c r="X30" s="19"/>
      <c r="Y30" s="28"/>
      <c r="Z30" s="49"/>
      <c r="AA30" s="15"/>
      <c r="AB30" s="66"/>
      <c r="AC30" s="74"/>
      <c r="AD30" s="62"/>
      <c r="AE30" s="52"/>
      <c r="AF30" s="120"/>
      <c r="AG30" s="66"/>
      <c r="AH30" s="74"/>
      <c r="AI30" s="62"/>
      <c r="AJ30" s="52"/>
      <c r="AK30" s="120"/>
    </row>
    <row r="31" spans="1:37" x14ac:dyDescent="0.25">
      <c r="A31" s="10" t="s">
        <v>21</v>
      </c>
      <c r="B31" s="191" t="s">
        <v>103</v>
      </c>
      <c r="C31" s="227">
        <f t="shared" si="9"/>
        <v>45</v>
      </c>
      <c r="D31" s="2">
        <f t="shared" si="10"/>
        <v>15</v>
      </c>
      <c r="E31" s="240">
        <f t="shared" si="11"/>
        <v>30</v>
      </c>
      <c r="F31" s="247" t="s">
        <v>15</v>
      </c>
      <c r="G31" s="15">
        <f t="shared" si="12"/>
        <v>1</v>
      </c>
      <c r="H31" s="79"/>
      <c r="I31" s="79"/>
      <c r="J31" s="29"/>
      <c r="K31" s="51"/>
      <c r="L31" s="124"/>
      <c r="M31" s="48">
        <v>15</v>
      </c>
      <c r="N31" s="19"/>
      <c r="O31" s="28">
        <v>30</v>
      </c>
      <c r="P31" s="34"/>
      <c r="Q31" s="131">
        <v>1</v>
      </c>
      <c r="R31" s="66"/>
      <c r="S31" s="74"/>
      <c r="T31" s="62"/>
      <c r="U31" s="52"/>
      <c r="V31" s="135"/>
      <c r="W31" s="48"/>
      <c r="X31" s="19"/>
      <c r="Y31" s="28"/>
      <c r="Z31" s="49"/>
      <c r="AA31" s="15"/>
      <c r="AB31" s="66"/>
      <c r="AC31" s="74"/>
      <c r="AD31" s="62"/>
      <c r="AE31" s="52"/>
      <c r="AF31" s="120"/>
      <c r="AG31" s="66"/>
      <c r="AH31" s="74"/>
      <c r="AI31" s="62"/>
      <c r="AJ31" s="52"/>
      <c r="AK31" s="120"/>
    </row>
    <row r="32" spans="1:37" x14ac:dyDescent="0.25">
      <c r="A32" s="10" t="s">
        <v>22</v>
      </c>
      <c r="B32" s="191" t="s">
        <v>104</v>
      </c>
      <c r="C32" s="227">
        <f t="shared" si="9"/>
        <v>30</v>
      </c>
      <c r="D32" s="2">
        <f t="shared" si="10"/>
        <v>30</v>
      </c>
      <c r="E32" s="240">
        <f t="shared" si="11"/>
        <v>0</v>
      </c>
      <c r="F32" s="247" t="s">
        <v>15</v>
      </c>
      <c r="G32" s="15">
        <f t="shared" si="12"/>
        <v>1</v>
      </c>
      <c r="H32" s="79"/>
      <c r="I32" s="79"/>
      <c r="J32" s="29"/>
      <c r="K32" s="51"/>
      <c r="L32" s="125"/>
      <c r="M32" s="48"/>
      <c r="N32" s="19"/>
      <c r="O32" s="28"/>
      <c r="P32" s="49"/>
      <c r="Q32" s="64"/>
      <c r="R32" s="48">
        <v>30</v>
      </c>
      <c r="S32" s="19"/>
      <c r="T32" s="28"/>
      <c r="U32" s="49"/>
      <c r="V32" s="15">
        <v>1</v>
      </c>
      <c r="W32" s="48"/>
      <c r="X32" s="19"/>
      <c r="Y32" s="28"/>
      <c r="Z32" s="49"/>
      <c r="AA32" s="15"/>
      <c r="AB32" s="66"/>
      <c r="AC32" s="74"/>
      <c r="AD32" s="62"/>
      <c r="AE32" s="52"/>
      <c r="AF32" s="120"/>
      <c r="AG32" s="66"/>
      <c r="AH32" s="74"/>
      <c r="AI32" s="62"/>
      <c r="AJ32" s="52"/>
      <c r="AK32" s="120"/>
    </row>
    <row r="33" spans="1:37" x14ac:dyDescent="0.25">
      <c r="A33" s="10" t="s">
        <v>23</v>
      </c>
      <c r="B33" s="191" t="s">
        <v>105</v>
      </c>
      <c r="C33" s="227">
        <f t="shared" si="9"/>
        <v>40</v>
      </c>
      <c r="D33" s="2">
        <f t="shared" si="10"/>
        <v>40</v>
      </c>
      <c r="E33" s="240">
        <f t="shared" si="11"/>
        <v>0</v>
      </c>
      <c r="F33" s="247" t="s">
        <v>15</v>
      </c>
      <c r="G33" s="15">
        <f t="shared" si="12"/>
        <v>2</v>
      </c>
      <c r="H33" s="79">
        <v>40</v>
      </c>
      <c r="I33" s="79"/>
      <c r="J33" s="29"/>
      <c r="K33" s="51"/>
      <c r="L33" s="124">
        <v>2</v>
      </c>
      <c r="M33" s="50"/>
      <c r="N33" s="79"/>
      <c r="O33" s="29"/>
      <c r="P33" s="51"/>
      <c r="Q33" s="132"/>
      <c r="R33" s="48"/>
      <c r="S33" s="19"/>
      <c r="T33" s="28"/>
      <c r="U33" s="49"/>
      <c r="V33" s="15"/>
      <c r="W33" s="48"/>
      <c r="X33" s="19"/>
      <c r="Y33" s="28"/>
      <c r="Z33" s="49"/>
      <c r="AA33" s="15"/>
      <c r="AB33" s="66"/>
      <c r="AC33" s="74"/>
      <c r="AD33" s="62"/>
      <c r="AE33" s="52"/>
      <c r="AF33" s="120"/>
      <c r="AG33" s="66"/>
      <c r="AH33" s="74"/>
      <c r="AI33" s="62"/>
      <c r="AJ33" s="52"/>
      <c r="AK33" s="120"/>
    </row>
    <row r="34" spans="1:37" x14ac:dyDescent="0.25">
      <c r="A34" s="10" t="s">
        <v>24</v>
      </c>
      <c r="B34" s="191" t="s">
        <v>106</v>
      </c>
      <c r="C34" s="227">
        <f t="shared" si="9"/>
        <v>30</v>
      </c>
      <c r="D34" s="2">
        <f t="shared" si="10"/>
        <v>30</v>
      </c>
      <c r="E34" s="240">
        <f t="shared" si="11"/>
        <v>0</v>
      </c>
      <c r="F34" s="247" t="s">
        <v>15</v>
      </c>
      <c r="G34" s="15">
        <f t="shared" si="12"/>
        <v>1</v>
      </c>
      <c r="H34" s="79">
        <v>30</v>
      </c>
      <c r="I34" s="79"/>
      <c r="J34" s="29"/>
      <c r="K34" s="51"/>
      <c r="L34" s="124">
        <v>1</v>
      </c>
      <c r="M34" s="48"/>
      <c r="N34" s="19"/>
      <c r="O34" s="28"/>
      <c r="P34" s="49"/>
      <c r="Q34" s="64"/>
      <c r="R34" s="48"/>
      <c r="S34" s="19"/>
      <c r="T34" s="28"/>
      <c r="U34" s="49"/>
      <c r="V34" s="15"/>
      <c r="W34" s="48"/>
      <c r="X34" s="19"/>
      <c r="Y34" s="28"/>
      <c r="Z34" s="49"/>
      <c r="AA34" s="15"/>
      <c r="AB34" s="66"/>
      <c r="AC34" s="74"/>
      <c r="AD34" s="62"/>
      <c r="AE34" s="52"/>
      <c r="AF34" s="120"/>
      <c r="AG34" s="66"/>
      <c r="AH34" s="74"/>
      <c r="AI34" s="62"/>
      <c r="AJ34" s="52"/>
      <c r="AK34" s="120"/>
    </row>
    <row r="35" spans="1:37" x14ac:dyDescent="0.25">
      <c r="A35" s="10" t="s">
        <v>25</v>
      </c>
      <c r="B35" s="225" t="s">
        <v>107</v>
      </c>
      <c r="C35" s="227">
        <f t="shared" si="9"/>
        <v>45</v>
      </c>
      <c r="D35" s="2">
        <f t="shared" si="10"/>
        <v>30</v>
      </c>
      <c r="E35" s="240">
        <f t="shared" si="11"/>
        <v>15</v>
      </c>
      <c r="F35" s="248" t="s">
        <v>11</v>
      </c>
      <c r="G35" s="15">
        <f t="shared" si="12"/>
        <v>2</v>
      </c>
      <c r="H35" s="81"/>
      <c r="I35" s="81"/>
      <c r="J35" s="82"/>
      <c r="K35" s="83"/>
      <c r="L35" s="126"/>
      <c r="M35" s="58"/>
      <c r="N35" s="21"/>
      <c r="O35" s="33"/>
      <c r="P35" s="59"/>
      <c r="Q35" s="65"/>
      <c r="R35" s="58"/>
      <c r="S35" s="21"/>
      <c r="T35" s="33"/>
      <c r="U35" s="59"/>
      <c r="V35" s="16"/>
      <c r="W35" s="58">
        <v>30</v>
      </c>
      <c r="X35" s="21"/>
      <c r="Y35" s="33"/>
      <c r="Z35" s="59">
        <v>15</v>
      </c>
      <c r="AA35" s="16">
        <v>2</v>
      </c>
      <c r="AB35" s="66"/>
      <c r="AC35" s="74"/>
      <c r="AD35" s="62"/>
      <c r="AE35" s="52"/>
      <c r="AF35" s="120"/>
      <c r="AG35" s="66"/>
      <c r="AH35" s="74"/>
      <c r="AI35" s="62"/>
      <c r="AJ35" s="52"/>
      <c r="AK35" s="120"/>
    </row>
    <row r="36" spans="1:37" ht="15.75" thickBot="1" x14ac:dyDescent="0.3">
      <c r="A36" s="10" t="s">
        <v>26</v>
      </c>
      <c r="B36" s="194" t="s">
        <v>108</v>
      </c>
      <c r="C36" s="249">
        <f t="shared" si="9"/>
        <v>45</v>
      </c>
      <c r="D36" s="250">
        <f t="shared" si="10"/>
        <v>30</v>
      </c>
      <c r="E36" s="251">
        <f t="shared" si="11"/>
        <v>15</v>
      </c>
      <c r="F36" s="259" t="s">
        <v>11</v>
      </c>
      <c r="G36" s="67">
        <f t="shared" si="12"/>
        <v>3</v>
      </c>
      <c r="H36" s="80">
        <v>30</v>
      </c>
      <c r="I36" s="80"/>
      <c r="J36" s="53"/>
      <c r="K36" s="54">
        <v>15</v>
      </c>
      <c r="L36" s="127">
        <v>3</v>
      </c>
      <c r="M36" s="55"/>
      <c r="N36" s="269"/>
      <c r="O36" s="56"/>
      <c r="P36" s="63"/>
      <c r="Q36" s="133"/>
      <c r="R36" s="55"/>
      <c r="S36" s="269"/>
      <c r="T36" s="56"/>
      <c r="U36" s="63"/>
      <c r="V36" s="67"/>
      <c r="W36" s="55"/>
      <c r="X36" s="269"/>
      <c r="Y36" s="56"/>
      <c r="Z36" s="63"/>
      <c r="AA36" s="67"/>
      <c r="AB36" s="106"/>
      <c r="AC36" s="270"/>
      <c r="AD36" s="107"/>
      <c r="AE36" s="108"/>
      <c r="AF36" s="138"/>
      <c r="AG36" s="106"/>
      <c r="AH36" s="270"/>
      <c r="AI36" s="107"/>
      <c r="AJ36" s="108"/>
      <c r="AK36" s="138"/>
    </row>
    <row r="37" spans="1:37" ht="15.75" thickBot="1" x14ac:dyDescent="0.3">
      <c r="A37" s="827" t="s">
        <v>18</v>
      </c>
      <c r="B37" s="828"/>
      <c r="C37" s="122">
        <f>SUM(C21:C36)</f>
        <v>660</v>
      </c>
      <c r="D37" s="122">
        <f t="shared" ref="D37:AK37" si="13">SUM(D21:D36)</f>
        <v>385</v>
      </c>
      <c r="E37" s="122">
        <f t="shared" si="13"/>
        <v>275</v>
      </c>
      <c r="F37" s="122">
        <f t="shared" si="13"/>
        <v>0</v>
      </c>
      <c r="G37" s="122">
        <f t="shared" si="13"/>
        <v>31</v>
      </c>
      <c r="H37" s="122">
        <f t="shared" si="13"/>
        <v>220</v>
      </c>
      <c r="I37" s="122"/>
      <c r="J37" s="122">
        <f t="shared" si="13"/>
        <v>90</v>
      </c>
      <c r="K37" s="122">
        <f t="shared" si="13"/>
        <v>90</v>
      </c>
      <c r="L37" s="122">
        <f t="shared" si="13"/>
        <v>19</v>
      </c>
      <c r="M37" s="122">
        <f t="shared" si="13"/>
        <v>90</v>
      </c>
      <c r="N37" s="122"/>
      <c r="O37" s="122">
        <f t="shared" si="13"/>
        <v>60</v>
      </c>
      <c r="P37" s="122">
        <f t="shared" si="13"/>
        <v>20</v>
      </c>
      <c r="Q37" s="122">
        <f t="shared" si="13"/>
        <v>8</v>
      </c>
      <c r="R37" s="122">
        <f t="shared" si="13"/>
        <v>45</v>
      </c>
      <c r="S37" s="122"/>
      <c r="T37" s="122">
        <f t="shared" si="13"/>
        <v>0</v>
      </c>
      <c r="U37" s="122">
        <f t="shared" si="13"/>
        <v>0</v>
      </c>
      <c r="V37" s="122">
        <f t="shared" si="13"/>
        <v>2</v>
      </c>
      <c r="W37" s="122">
        <f t="shared" si="13"/>
        <v>30</v>
      </c>
      <c r="X37" s="122"/>
      <c r="Y37" s="122">
        <f t="shared" si="13"/>
        <v>0</v>
      </c>
      <c r="Z37" s="122">
        <f t="shared" si="13"/>
        <v>15</v>
      </c>
      <c r="AA37" s="122">
        <f t="shared" si="13"/>
        <v>2</v>
      </c>
      <c r="AB37" s="122">
        <f t="shared" si="13"/>
        <v>0</v>
      </c>
      <c r="AC37" s="122"/>
      <c r="AD37" s="122">
        <f t="shared" si="13"/>
        <v>0</v>
      </c>
      <c r="AE37" s="122">
        <f t="shared" si="13"/>
        <v>0</v>
      </c>
      <c r="AF37" s="122">
        <f t="shared" si="13"/>
        <v>0</v>
      </c>
      <c r="AG37" s="122">
        <f t="shared" si="13"/>
        <v>0</v>
      </c>
      <c r="AH37" s="122"/>
      <c r="AI37" s="122">
        <f t="shared" si="13"/>
        <v>0</v>
      </c>
      <c r="AJ37" s="122">
        <f t="shared" si="13"/>
        <v>0</v>
      </c>
      <c r="AK37" s="122">
        <f t="shared" si="13"/>
        <v>0</v>
      </c>
    </row>
    <row r="38" spans="1:37" ht="15.75" customHeight="1" thickBot="1" x14ac:dyDescent="0.3">
      <c r="A38" s="816" t="s">
        <v>75</v>
      </c>
      <c r="B38" s="817"/>
      <c r="C38" s="819"/>
      <c r="D38" s="819"/>
      <c r="E38" s="819"/>
      <c r="F38" s="817"/>
      <c r="G38" s="817"/>
      <c r="H38" s="817"/>
      <c r="I38" s="817"/>
      <c r="J38" s="817"/>
      <c r="K38" s="817"/>
      <c r="L38" s="817"/>
      <c r="M38" s="817"/>
      <c r="N38" s="817"/>
      <c r="O38" s="817"/>
      <c r="P38" s="817"/>
      <c r="Q38" s="817"/>
      <c r="R38" s="817"/>
      <c r="S38" s="817"/>
      <c r="T38" s="817"/>
      <c r="U38" s="817"/>
      <c r="V38" s="817"/>
      <c r="W38" s="817"/>
      <c r="X38" s="817"/>
      <c r="Y38" s="817"/>
      <c r="Z38" s="817"/>
      <c r="AA38" s="817"/>
      <c r="AB38" s="817"/>
      <c r="AC38" s="817"/>
      <c r="AD38" s="817"/>
      <c r="AE38" s="817"/>
      <c r="AF38" s="817"/>
      <c r="AG38" s="817"/>
      <c r="AH38" s="817"/>
      <c r="AI38" s="817"/>
      <c r="AJ38" s="817"/>
      <c r="AK38" s="818"/>
    </row>
    <row r="39" spans="1:37" x14ac:dyDescent="0.25">
      <c r="A39" s="10" t="s">
        <v>27</v>
      </c>
      <c r="B39" s="254" t="s">
        <v>109</v>
      </c>
      <c r="C39" s="103">
        <f>SUM(D39:E39)</f>
        <v>120</v>
      </c>
      <c r="D39" s="44">
        <f>SUM(H39:I39,M39:N39,R39:S39,W39:X39,AB39:AC39,AG39:AH39)</f>
        <v>60</v>
      </c>
      <c r="E39" s="239">
        <f>SUM(J39:K39,O39:P39,T39:U39,Y39:Z39,AD39:AE39,AI39:AJ39)</f>
        <v>60</v>
      </c>
      <c r="F39" s="278" t="s">
        <v>11</v>
      </c>
      <c r="G39" s="85">
        <f>SUM(L39,Q39,V39,AA39,AF39,AK39)</f>
        <v>5</v>
      </c>
      <c r="H39" s="18"/>
      <c r="I39" s="18"/>
      <c r="J39" s="31"/>
      <c r="L39" s="128"/>
      <c r="M39" s="87"/>
      <c r="N39" s="18"/>
      <c r="O39" s="31"/>
      <c r="P39" s="86"/>
      <c r="Q39" s="149"/>
      <c r="R39" s="87"/>
      <c r="S39" s="18"/>
      <c r="T39" s="31"/>
      <c r="U39" s="86"/>
      <c r="V39" s="110"/>
      <c r="W39" s="18"/>
      <c r="X39" s="18"/>
      <c r="Y39" s="31"/>
      <c r="Z39" s="24"/>
      <c r="AA39" s="85"/>
      <c r="AB39" s="91">
        <v>30</v>
      </c>
      <c r="AC39" s="91"/>
      <c r="AD39" s="92">
        <v>15</v>
      </c>
      <c r="AE39" s="93">
        <v>15</v>
      </c>
      <c r="AF39" s="156">
        <v>2</v>
      </c>
      <c r="AG39" s="91">
        <v>30</v>
      </c>
      <c r="AH39" s="91"/>
      <c r="AI39" s="92">
        <v>15</v>
      </c>
      <c r="AJ39" s="93">
        <v>15</v>
      </c>
      <c r="AK39" s="156">
        <v>3</v>
      </c>
    </row>
    <row r="40" spans="1:37" x14ac:dyDescent="0.25">
      <c r="A40" s="10" t="s">
        <v>28</v>
      </c>
      <c r="B40" s="255" t="s">
        <v>110</v>
      </c>
      <c r="C40" s="227">
        <f t="shared" ref="C40:C55" si="14">SUM(D40:E40)</f>
        <v>120</v>
      </c>
      <c r="D40" s="2">
        <f t="shared" ref="D40:D55" si="15">SUM(H40:I40,M40:N40,R40:S40,W40:X40,AB40:AC40,AG40:AH40)</f>
        <v>60</v>
      </c>
      <c r="E40" s="240">
        <f t="shared" ref="E40:E55" si="16">SUM(J40:K40,O40:P40,T40:U40,Y40:Z40,AD40:AE40,AI40:AJ40)</f>
        <v>60</v>
      </c>
      <c r="F40" s="279" t="s">
        <v>11</v>
      </c>
      <c r="G40" s="85">
        <f t="shared" ref="G40:G52" si="17">SUM(L40,Q40,V40,AA40,AF40,AK40)</f>
        <v>6</v>
      </c>
      <c r="H40" s="19"/>
      <c r="I40" s="19"/>
      <c r="J40" s="28"/>
      <c r="K40" s="34"/>
      <c r="L40" s="64"/>
      <c r="M40" s="48"/>
      <c r="N40" s="19"/>
      <c r="O40" s="28"/>
      <c r="P40" s="52"/>
      <c r="Q40" s="150"/>
      <c r="R40" s="48">
        <v>30</v>
      </c>
      <c r="S40" s="19"/>
      <c r="T40" s="28">
        <v>15</v>
      </c>
      <c r="U40" s="49">
        <v>15</v>
      </c>
      <c r="V40" s="153">
        <v>3</v>
      </c>
      <c r="W40" s="19">
        <v>30</v>
      </c>
      <c r="X40" s="19"/>
      <c r="Y40" s="28">
        <v>15</v>
      </c>
      <c r="Z40" s="34">
        <v>15</v>
      </c>
      <c r="AA40" s="15">
        <v>3</v>
      </c>
      <c r="AB40" s="77"/>
      <c r="AC40" s="77"/>
      <c r="AD40" s="75"/>
      <c r="AE40" s="89"/>
      <c r="AF40" s="157"/>
      <c r="AG40" s="77"/>
      <c r="AH40" s="77"/>
      <c r="AI40" s="75"/>
      <c r="AJ40" s="89"/>
      <c r="AK40" s="157"/>
    </row>
    <row r="41" spans="1:37" x14ac:dyDescent="0.25">
      <c r="A41" s="10" t="s">
        <v>29</v>
      </c>
      <c r="B41" s="255" t="s">
        <v>111</v>
      </c>
      <c r="C41" s="227">
        <f t="shared" si="14"/>
        <v>75</v>
      </c>
      <c r="D41" s="2">
        <f t="shared" si="15"/>
        <v>30</v>
      </c>
      <c r="E41" s="240">
        <f t="shared" si="16"/>
        <v>45</v>
      </c>
      <c r="F41" s="279" t="s">
        <v>11</v>
      </c>
      <c r="G41" s="85">
        <f t="shared" si="17"/>
        <v>4</v>
      </c>
      <c r="H41" s="19"/>
      <c r="I41" s="19"/>
      <c r="J41" s="28"/>
      <c r="K41" s="34"/>
      <c r="L41" s="64"/>
      <c r="M41" s="48"/>
      <c r="N41" s="19"/>
      <c r="O41" s="28"/>
      <c r="P41" s="49"/>
      <c r="Q41" s="150"/>
      <c r="R41" s="48">
        <v>30</v>
      </c>
      <c r="S41" s="19"/>
      <c r="T41" s="28">
        <v>30</v>
      </c>
      <c r="U41" s="49">
        <v>15</v>
      </c>
      <c r="V41" s="153">
        <v>4</v>
      </c>
      <c r="W41" s="19"/>
      <c r="X41" s="19"/>
      <c r="Y41" s="28"/>
      <c r="Z41" s="34"/>
      <c r="AA41" s="15"/>
      <c r="AB41" s="77"/>
      <c r="AC41" s="77"/>
      <c r="AD41" s="75"/>
      <c r="AE41" s="89"/>
      <c r="AF41" s="157"/>
      <c r="AG41" s="77"/>
      <c r="AH41" s="77"/>
      <c r="AI41" s="75"/>
      <c r="AJ41" s="89"/>
      <c r="AK41" s="157"/>
    </row>
    <row r="42" spans="1:37" x14ac:dyDescent="0.25">
      <c r="A42" s="10" t="s">
        <v>30</v>
      </c>
      <c r="B42" s="255" t="s">
        <v>112</v>
      </c>
      <c r="C42" s="227">
        <f t="shared" si="14"/>
        <v>90</v>
      </c>
      <c r="D42" s="2">
        <f t="shared" si="15"/>
        <v>30</v>
      </c>
      <c r="E42" s="240">
        <f t="shared" si="16"/>
        <v>60</v>
      </c>
      <c r="F42" s="279" t="s">
        <v>11</v>
      </c>
      <c r="G42" s="85">
        <f t="shared" si="17"/>
        <v>4</v>
      </c>
      <c r="H42" s="19"/>
      <c r="I42" s="19"/>
      <c r="J42" s="28"/>
      <c r="K42" s="34"/>
      <c r="L42" s="64"/>
      <c r="M42" s="48">
        <v>30</v>
      </c>
      <c r="N42" s="19"/>
      <c r="O42" s="28">
        <v>60</v>
      </c>
      <c r="P42" s="49"/>
      <c r="Q42" s="150">
        <v>4</v>
      </c>
      <c r="R42" s="48"/>
      <c r="S42" s="19"/>
      <c r="T42" s="28"/>
      <c r="U42" s="49"/>
      <c r="V42" s="153"/>
      <c r="W42" s="19"/>
      <c r="X42" s="19"/>
      <c r="Y42" s="28"/>
      <c r="Z42" s="34"/>
      <c r="AA42" s="15"/>
      <c r="AB42" s="77"/>
      <c r="AC42" s="77"/>
      <c r="AD42" s="75"/>
      <c r="AE42" s="89"/>
      <c r="AF42" s="157"/>
      <c r="AG42" s="77"/>
      <c r="AH42" s="77"/>
      <c r="AI42" s="75"/>
      <c r="AJ42" s="89"/>
      <c r="AK42" s="157"/>
    </row>
    <row r="43" spans="1:37" x14ac:dyDescent="0.25">
      <c r="A43" s="10" t="s">
        <v>31</v>
      </c>
      <c r="B43" s="255" t="s">
        <v>123</v>
      </c>
      <c r="C43" s="227">
        <f t="shared" si="14"/>
        <v>90</v>
      </c>
      <c r="D43" s="2">
        <f t="shared" si="15"/>
        <v>30</v>
      </c>
      <c r="E43" s="240">
        <f t="shared" si="16"/>
        <v>60</v>
      </c>
      <c r="F43" s="279" t="s">
        <v>11</v>
      </c>
      <c r="G43" s="85">
        <f t="shared" si="17"/>
        <v>4</v>
      </c>
      <c r="H43" s="19"/>
      <c r="I43" s="19"/>
      <c r="J43" s="28"/>
      <c r="K43" s="34"/>
      <c r="L43" s="64"/>
      <c r="M43" s="66"/>
      <c r="N43" s="74"/>
      <c r="O43" s="62"/>
      <c r="P43" s="52"/>
      <c r="Q43" s="151"/>
      <c r="R43" s="48"/>
      <c r="S43" s="19"/>
      <c r="T43" s="28"/>
      <c r="U43" s="49"/>
      <c r="V43" s="153"/>
      <c r="W43" s="19"/>
      <c r="X43" s="19"/>
      <c r="Y43" s="28"/>
      <c r="Z43" s="34"/>
      <c r="AA43" s="15"/>
      <c r="AB43" s="77">
        <v>30</v>
      </c>
      <c r="AC43" s="77"/>
      <c r="AD43" s="75">
        <v>30</v>
      </c>
      <c r="AE43" s="89">
        <v>30</v>
      </c>
      <c r="AF43" s="157">
        <v>4</v>
      </c>
      <c r="AG43" s="77"/>
      <c r="AH43" s="77"/>
      <c r="AI43" s="75"/>
      <c r="AJ43" s="89"/>
      <c r="AK43" s="157"/>
    </row>
    <row r="44" spans="1:37" x14ac:dyDescent="0.25">
      <c r="A44" s="10" t="s">
        <v>32</v>
      </c>
      <c r="B44" s="255" t="s">
        <v>113</v>
      </c>
      <c r="C44" s="227">
        <f t="shared" si="14"/>
        <v>365</v>
      </c>
      <c r="D44" s="2">
        <f t="shared" si="15"/>
        <v>100</v>
      </c>
      <c r="E44" s="240">
        <f t="shared" si="16"/>
        <v>265</v>
      </c>
      <c r="F44" s="279" t="s">
        <v>11</v>
      </c>
      <c r="G44" s="85">
        <f t="shared" si="17"/>
        <v>16</v>
      </c>
      <c r="H44" s="19"/>
      <c r="I44" s="19"/>
      <c r="J44" s="28"/>
      <c r="K44" s="34"/>
      <c r="L44" s="64"/>
      <c r="M44" s="48"/>
      <c r="N44" s="19"/>
      <c r="O44" s="28"/>
      <c r="P44" s="49"/>
      <c r="Q44" s="150"/>
      <c r="R44" s="48">
        <v>25</v>
      </c>
      <c r="S44" s="19"/>
      <c r="T44" s="28">
        <v>65</v>
      </c>
      <c r="U44" s="49"/>
      <c r="V44" s="153">
        <v>4</v>
      </c>
      <c r="W44" s="19">
        <v>25</v>
      </c>
      <c r="X44" s="19"/>
      <c r="Y44" s="28">
        <v>65</v>
      </c>
      <c r="Z44" s="34"/>
      <c r="AA44" s="15">
        <v>4</v>
      </c>
      <c r="AB44" s="77">
        <v>25</v>
      </c>
      <c r="AC44" s="77"/>
      <c r="AD44" s="75">
        <v>65</v>
      </c>
      <c r="AE44" s="89"/>
      <c r="AF44" s="157">
        <v>4</v>
      </c>
      <c r="AG44" s="77">
        <v>25</v>
      </c>
      <c r="AH44" s="77"/>
      <c r="AI44" s="193">
        <v>70</v>
      </c>
      <c r="AJ44" s="89"/>
      <c r="AK44" s="157">
        <v>4</v>
      </c>
    </row>
    <row r="45" spans="1:37" x14ac:dyDescent="0.25">
      <c r="A45" s="10" t="s">
        <v>33</v>
      </c>
      <c r="B45" s="255" t="s">
        <v>114</v>
      </c>
      <c r="C45" s="227">
        <f t="shared" si="14"/>
        <v>45</v>
      </c>
      <c r="D45" s="2">
        <f t="shared" si="15"/>
        <v>15</v>
      </c>
      <c r="E45" s="240">
        <f t="shared" si="16"/>
        <v>30</v>
      </c>
      <c r="F45" s="279" t="s">
        <v>15</v>
      </c>
      <c r="G45" s="85">
        <f t="shared" si="17"/>
        <v>2</v>
      </c>
      <c r="H45" s="19"/>
      <c r="I45" s="19"/>
      <c r="J45" s="28"/>
      <c r="K45" s="34"/>
      <c r="L45" s="64"/>
      <c r="M45" s="48"/>
      <c r="N45" s="19"/>
      <c r="O45" s="28"/>
      <c r="P45" s="49"/>
      <c r="Q45" s="150"/>
      <c r="R45" s="48"/>
      <c r="S45" s="19"/>
      <c r="T45" s="28"/>
      <c r="U45" s="49"/>
      <c r="V45" s="153"/>
      <c r="W45" s="19"/>
      <c r="X45" s="19"/>
      <c r="Y45" s="28"/>
      <c r="Z45" s="34"/>
      <c r="AA45" s="15"/>
      <c r="AB45" s="77">
        <v>15</v>
      </c>
      <c r="AC45" s="77"/>
      <c r="AD45" s="75">
        <v>30</v>
      </c>
      <c r="AE45" s="89"/>
      <c r="AF45" s="157">
        <v>2</v>
      </c>
      <c r="AG45" s="77"/>
      <c r="AH45" s="77"/>
      <c r="AI45" s="75"/>
      <c r="AJ45" s="89"/>
      <c r="AK45" s="157"/>
    </row>
    <row r="46" spans="1:37" x14ac:dyDescent="0.25">
      <c r="A46" s="10" t="s">
        <v>34</v>
      </c>
      <c r="B46" s="255" t="s">
        <v>115</v>
      </c>
      <c r="C46" s="227">
        <f t="shared" si="14"/>
        <v>575</v>
      </c>
      <c r="D46" s="2">
        <f t="shared" si="15"/>
        <v>150</v>
      </c>
      <c r="E46" s="240">
        <f t="shared" si="16"/>
        <v>425</v>
      </c>
      <c r="F46" s="279" t="s">
        <v>11</v>
      </c>
      <c r="G46" s="85">
        <f t="shared" si="17"/>
        <v>21</v>
      </c>
      <c r="H46" s="19"/>
      <c r="I46" s="19"/>
      <c r="J46" s="28"/>
      <c r="K46" s="68"/>
      <c r="L46" s="150"/>
      <c r="M46" s="48">
        <v>30</v>
      </c>
      <c r="N46" s="19"/>
      <c r="O46" s="28">
        <v>85</v>
      </c>
      <c r="P46" s="49"/>
      <c r="Q46" s="150">
        <v>4</v>
      </c>
      <c r="R46" s="195">
        <v>30</v>
      </c>
      <c r="S46" s="198"/>
      <c r="T46" s="193">
        <v>85</v>
      </c>
      <c r="U46" s="76"/>
      <c r="V46" s="154">
        <v>4</v>
      </c>
      <c r="W46" s="19">
        <v>30</v>
      </c>
      <c r="X46" s="19"/>
      <c r="Y46" s="28">
        <v>85</v>
      </c>
      <c r="Z46" s="34"/>
      <c r="AA46" s="15">
        <v>4</v>
      </c>
      <c r="AB46" s="198">
        <v>30</v>
      </c>
      <c r="AC46" s="198"/>
      <c r="AD46" s="193">
        <v>85</v>
      </c>
      <c r="AE46" s="89"/>
      <c r="AF46" s="157">
        <v>4</v>
      </c>
      <c r="AG46" s="198">
        <v>30</v>
      </c>
      <c r="AH46" s="198"/>
      <c r="AI46" s="193">
        <v>85</v>
      </c>
      <c r="AJ46" s="199"/>
      <c r="AK46" s="189">
        <v>5</v>
      </c>
    </row>
    <row r="47" spans="1:37" ht="24" x14ac:dyDescent="0.25">
      <c r="A47" s="10" t="s">
        <v>35</v>
      </c>
      <c r="B47" s="255" t="s">
        <v>116</v>
      </c>
      <c r="C47" s="227">
        <f t="shared" si="14"/>
        <v>75</v>
      </c>
      <c r="D47" s="2">
        <f t="shared" si="15"/>
        <v>30</v>
      </c>
      <c r="E47" s="240">
        <f t="shared" si="16"/>
        <v>45</v>
      </c>
      <c r="F47" s="279" t="s">
        <v>11</v>
      </c>
      <c r="G47" s="85">
        <f t="shared" si="17"/>
        <v>3</v>
      </c>
      <c r="H47" s="19"/>
      <c r="I47" s="19"/>
      <c r="J47" s="28"/>
      <c r="K47" s="34"/>
      <c r="L47" s="64"/>
      <c r="M47" s="48">
        <v>30</v>
      </c>
      <c r="N47" s="19"/>
      <c r="O47" s="28">
        <v>25</v>
      </c>
      <c r="P47" s="49">
        <v>20</v>
      </c>
      <c r="Q47" s="150">
        <v>3</v>
      </c>
      <c r="R47" s="48"/>
      <c r="S47" s="19"/>
      <c r="T47" s="28"/>
      <c r="U47" s="49"/>
      <c r="V47" s="153"/>
      <c r="W47" s="19"/>
      <c r="X47" s="19"/>
      <c r="Y47" s="28"/>
      <c r="Z47" s="34"/>
      <c r="AA47" s="15"/>
      <c r="AB47" s="77"/>
      <c r="AC47" s="77"/>
      <c r="AD47" s="75"/>
      <c r="AE47" s="89"/>
      <c r="AF47" s="157"/>
      <c r="AG47" s="77"/>
      <c r="AH47" s="77"/>
      <c r="AI47" s="75"/>
      <c r="AJ47" s="89"/>
      <c r="AK47" s="157"/>
    </row>
    <row r="48" spans="1:37" x14ac:dyDescent="0.25">
      <c r="A48" s="10" t="s">
        <v>36</v>
      </c>
      <c r="B48" s="255" t="s">
        <v>117</v>
      </c>
      <c r="C48" s="227">
        <f t="shared" si="14"/>
        <v>45</v>
      </c>
      <c r="D48" s="2">
        <f t="shared" si="15"/>
        <v>15</v>
      </c>
      <c r="E48" s="240">
        <f t="shared" si="16"/>
        <v>30</v>
      </c>
      <c r="F48" s="279" t="s">
        <v>15</v>
      </c>
      <c r="G48" s="85">
        <f t="shared" si="17"/>
        <v>2</v>
      </c>
      <c r="H48" s="19"/>
      <c r="I48" s="19"/>
      <c r="J48" s="28"/>
      <c r="K48" s="34"/>
      <c r="L48" s="64"/>
      <c r="M48" s="66"/>
      <c r="N48" s="74"/>
      <c r="O48" s="62"/>
      <c r="P48" s="52"/>
      <c r="Q48" s="151"/>
      <c r="R48" s="48"/>
      <c r="S48" s="19"/>
      <c r="T48" s="28"/>
      <c r="U48" s="49"/>
      <c r="V48" s="153"/>
      <c r="W48" s="19"/>
      <c r="X48" s="19"/>
      <c r="Y48" s="28"/>
      <c r="Z48" s="34"/>
      <c r="AA48" s="15"/>
      <c r="AB48" s="77"/>
      <c r="AC48" s="77"/>
      <c r="AD48" s="75"/>
      <c r="AE48" s="89"/>
      <c r="AF48" s="157"/>
      <c r="AG48" s="77">
        <v>15</v>
      </c>
      <c r="AH48" s="77"/>
      <c r="AI48" s="75">
        <v>15</v>
      </c>
      <c r="AJ48" s="89">
        <v>15</v>
      </c>
      <c r="AK48" s="157">
        <v>2</v>
      </c>
    </row>
    <row r="49" spans="1:37" x14ac:dyDescent="0.25">
      <c r="A49" s="10" t="s">
        <v>55</v>
      </c>
      <c r="B49" s="255" t="s">
        <v>118</v>
      </c>
      <c r="C49" s="227">
        <f t="shared" si="14"/>
        <v>90</v>
      </c>
      <c r="D49" s="2">
        <f t="shared" si="15"/>
        <v>30</v>
      </c>
      <c r="E49" s="240">
        <f t="shared" si="16"/>
        <v>60</v>
      </c>
      <c r="F49" s="279" t="s">
        <v>11</v>
      </c>
      <c r="G49" s="85">
        <f t="shared" si="17"/>
        <v>4</v>
      </c>
      <c r="H49" s="19"/>
      <c r="I49" s="19"/>
      <c r="J49" s="28"/>
      <c r="K49" s="34"/>
      <c r="L49" s="64"/>
      <c r="M49" s="48"/>
      <c r="N49" s="19"/>
      <c r="O49" s="28"/>
      <c r="P49" s="49"/>
      <c r="Q49" s="150"/>
      <c r="R49" s="48">
        <v>15</v>
      </c>
      <c r="S49" s="19"/>
      <c r="T49" s="28">
        <v>15</v>
      </c>
      <c r="U49" s="49">
        <v>15</v>
      </c>
      <c r="V49" s="153">
        <v>2</v>
      </c>
      <c r="W49" s="19">
        <v>15</v>
      </c>
      <c r="X49" s="19"/>
      <c r="Y49" s="28">
        <v>15</v>
      </c>
      <c r="Z49" s="34">
        <v>15</v>
      </c>
      <c r="AA49" s="15">
        <v>2</v>
      </c>
      <c r="AB49" s="77"/>
      <c r="AC49" s="77"/>
      <c r="AD49" s="75"/>
      <c r="AE49" s="89"/>
      <c r="AF49" s="157"/>
      <c r="AG49" s="77"/>
      <c r="AH49" s="77"/>
      <c r="AI49" s="75"/>
      <c r="AJ49" s="89"/>
      <c r="AK49" s="157"/>
    </row>
    <row r="50" spans="1:37" x14ac:dyDescent="0.25">
      <c r="A50" s="10" t="s">
        <v>54</v>
      </c>
      <c r="B50" s="256" t="s">
        <v>119</v>
      </c>
      <c r="C50" s="227">
        <f t="shared" si="14"/>
        <v>45</v>
      </c>
      <c r="D50" s="2">
        <f t="shared" si="15"/>
        <v>15</v>
      </c>
      <c r="E50" s="240">
        <f t="shared" si="16"/>
        <v>30</v>
      </c>
      <c r="F50" s="280" t="s">
        <v>15</v>
      </c>
      <c r="G50" s="85">
        <f t="shared" si="17"/>
        <v>2</v>
      </c>
      <c r="H50" s="21"/>
      <c r="I50" s="21"/>
      <c r="J50" s="33"/>
      <c r="K50" s="27"/>
      <c r="L50" s="65"/>
      <c r="M50" s="58"/>
      <c r="N50" s="21"/>
      <c r="O50" s="33"/>
      <c r="P50" s="59"/>
      <c r="Q50" s="152"/>
      <c r="R50" s="58"/>
      <c r="S50" s="21"/>
      <c r="T50" s="33"/>
      <c r="U50" s="59"/>
      <c r="V50" s="155"/>
      <c r="W50" s="21"/>
      <c r="X50" s="21"/>
      <c r="Y50" s="33"/>
      <c r="Z50" s="27"/>
      <c r="AA50" s="16"/>
      <c r="AB50" s="77"/>
      <c r="AC50" s="77"/>
      <c r="AD50" s="75"/>
      <c r="AE50" s="89"/>
      <c r="AF50" s="157"/>
      <c r="AG50" s="77">
        <v>15</v>
      </c>
      <c r="AH50" s="77"/>
      <c r="AI50" s="75">
        <v>15</v>
      </c>
      <c r="AJ50" s="89">
        <v>15</v>
      </c>
      <c r="AK50" s="157">
        <v>2</v>
      </c>
    </row>
    <row r="51" spans="1:37" x14ac:dyDescent="0.25">
      <c r="A51" s="10" t="s">
        <v>56</v>
      </c>
      <c r="B51" s="255" t="s">
        <v>120</v>
      </c>
      <c r="C51" s="227">
        <f t="shared" si="14"/>
        <v>45</v>
      </c>
      <c r="D51" s="2">
        <f t="shared" si="15"/>
        <v>15</v>
      </c>
      <c r="E51" s="240">
        <f t="shared" si="16"/>
        <v>30</v>
      </c>
      <c r="F51" s="280" t="s">
        <v>15</v>
      </c>
      <c r="G51" s="85">
        <f t="shared" si="17"/>
        <v>2</v>
      </c>
      <c r="H51" s="21"/>
      <c r="I51" s="21"/>
      <c r="J51" s="33"/>
      <c r="K51" s="27"/>
      <c r="L51" s="65"/>
      <c r="M51" s="58"/>
      <c r="N51" s="21"/>
      <c r="O51" s="33"/>
      <c r="P51" s="59"/>
      <c r="Q51" s="152"/>
      <c r="R51" s="58"/>
      <c r="S51" s="21"/>
      <c r="T51" s="33"/>
      <c r="U51" s="59"/>
      <c r="V51" s="155"/>
      <c r="W51" s="21"/>
      <c r="X51" s="21"/>
      <c r="Y51" s="33"/>
      <c r="Z51" s="27"/>
      <c r="AA51" s="16"/>
      <c r="AB51" s="77"/>
      <c r="AC51" s="77"/>
      <c r="AD51" s="75"/>
      <c r="AE51" s="89"/>
      <c r="AF51" s="157"/>
      <c r="AG51" s="77">
        <v>15</v>
      </c>
      <c r="AH51" s="77"/>
      <c r="AI51" s="75">
        <v>15</v>
      </c>
      <c r="AJ51" s="89">
        <v>15</v>
      </c>
      <c r="AK51" s="157">
        <v>2</v>
      </c>
    </row>
    <row r="52" spans="1:37" x14ac:dyDescent="0.25">
      <c r="A52" s="10" t="s">
        <v>57</v>
      </c>
      <c r="B52" s="256" t="s">
        <v>121</v>
      </c>
      <c r="C52" s="227">
        <f t="shared" si="14"/>
        <v>95</v>
      </c>
      <c r="D52" s="2">
        <f t="shared" si="15"/>
        <v>30</v>
      </c>
      <c r="E52" s="240">
        <f t="shared" si="16"/>
        <v>65</v>
      </c>
      <c r="F52" s="280" t="s">
        <v>11</v>
      </c>
      <c r="G52" s="85">
        <f t="shared" si="17"/>
        <v>3</v>
      </c>
      <c r="H52" s="21"/>
      <c r="I52" s="21"/>
      <c r="J52" s="33"/>
      <c r="K52" s="27"/>
      <c r="L52" s="65"/>
      <c r="M52" s="58"/>
      <c r="N52" s="21"/>
      <c r="O52" s="33"/>
      <c r="P52" s="59"/>
      <c r="Q52" s="152"/>
      <c r="R52" s="58"/>
      <c r="S52" s="21"/>
      <c r="T52" s="33"/>
      <c r="U52" s="59"/>
      <c r="V52" s="155"/>
      <c r="W52" s="21"/>
      <c r="X52" s="21"/>
      <c r="Y52" s="33"/>
      <c r="Z52" s="27"/>
      <c r="AA52" s="16"/>
      <c r="AB52" s="99">
        <v>30</v>
      </c>
      <c r="AC52" s="99"/>
      <c r="AD52" s="100">
        <v>30</v>
      </c>
      <c r="AE52" s="101">
        <v>35</v>
      </c>
      <c r="AF52" s="158">
        <v>3</v>
      </c>
      <c r="AG52" s="99"/>
      <c r="AH52" s="99"/>
      <c r="AI52" s="100"/>
      <c r="AJ52" s="101"/>
      <c r="AK52" s="158"/>
    </row>
    <row r="53" spans="1:37" x14ac:dyDescent="0.25">
      <c r="A53" s="10" t="s">
        <v>58</v>
      </c>
      <c r="B53" s="147" t="s">
        <v>135</v>
      </c>
      <c r="C53" s="227">
        <f t="shared" si="14"/>
        <v>15</v>
      </c>
      <c r="D53" s="2">
        <f t="shared" si="15"/>
        <v>15</v>
      </c>
      <c r="E53" s="240">
        <f t="shared" si="16"/>
        <v>0</v>
      </c>
      <c r="F53" s="253" t="s">
        <v>15</v>
      </c>
      <c r="G53" s="85">
        <f>SUM(L53,Q53,V53,AA53,AF53,AK53)</f>
        <v>1</v>
      </c>
      <c r="H53" s="166">
        <v>15</v>
      </c>
      <c r="I53" s="166"/>
      <c r="J53" s="2"/>
      <c r="K53" s="167"/>
      <c r="L53" s="181">
        <v>1</v>
      </c>
      <c r="M53" s="166"/>
      <c r="N53" s="166"/>
      <c r="O53" s="2"/>
      <c r="P53" s="167"/>
      <c r="Q53" s="181"/>
      <c r="R53" s="166"/>
      <c r="S53" s="166"/>
      <c r="T53" s="2"/>
      <c r="U53" s="167"/>
      <c r="V53" s="181"/>
      <c r="W53" s="166"/>
      <c r="X53" s="166"/>
      <c r="Y53" s="2"/>
      <c r="Z53" s="167"/>
      <c r="AA53" s="181"/>
      <c r="AB53" s="175"/>
      <c r="AC53" s="175"/>
      <c r="AD53" s="168"/>
      <c r="AE53" s="177"/>
      <c r="AF53" s="185"/>
      <c r="AG53" s="175"/>
      <c r="AH53" s="175"/>
      <c r="AI53" s="168"/>
      <c r="AJ53" s="177"/>
      <c r="AK53" s="185"/>
    </row>
    <row r="54" spans="1:37" x14ac:dyDescent="0.25">
      <c r="A54" s="10" t="s">
        <v>59</v>
      </c>
      <c r="B54" s="148" t="s">
        <v>137</v>
      </c>
      <c r="C54" s="227">
        <f t="shared" si="14"/>
        <v>15</v>
      </c>
      <c r="D54" s="2">
        <f t="shared" si="15"/>
        <v>15</v>
      </c>
      <c r="E54" s="240">
        <f t="shared" si="16"/>
        <v>0</v>
      </c>
      <c r="F54" s="277" t="s">
        <v>15</v>
      </c>
      <c r="G54" s="85">
        <f>SUM(L54,Q54,V54,AA54,AF54,AK54)</f>
        <v>1</v>
      </c>
      <c r="H54" s="3"/>
      <c r="I54" s="3"/>
      <c r="J54" s="26"/>
      <c r="K54" s="169"/>
      <c r="L54" s="182"/>
      <c r="M54" s="3"/>
      <c r="N54" s="3"/>
      <c r="O54" s="26"/>
      <c r="P54" s="169"/>
      <c r="Q54" s="182"/>
      <c r="R54" s="3"/>
      <c r="S54" s="3"/>
      <c r="T54" s="26"/>
      <c r="U54" s="169"/>
      <c r="V54" s="182"/>
      <c r="W54" s="3">
        <v>15</v>
      </c>
      <c r="X54" s="3"/>
      <c r="Y54" s="26"/>
      <c r="Z54" s="169"/>
      <c r="AA54" s="182">
        <v>1</v>
      </c>
      <c r="AB54" s="176"/>
      <c r="AC54" s="176"/>
      <c r="AD54" s="170"/>
      <c r="AE54" s="178"/>
      <c r="AF54" s="186"/>
      <c r="AG54" s="176"/>
      <c r="AH54" s="176"/>
      <c r="AI54" s="170"/>
      <c r="AJ54" s="178"/>
      <c r="AK54" s="186"/>
    </row>
    <row r="55" spans="1:37" ht="15.75" thickBot="1" x14ac:dyDescent="0.3">
      <c r="A55" s="10" t="s">
        <v>60</v>
      </c>
      <c r="B55" s="148" t="s">
        <v>124</v>
      </c>
      <c r="C55" s="249">
        <f t="shared" si="14"/>
        <v>15</v>
      </c>
      <c r="D55" s="250">
        <f t="shared" si="15"/>
        <v>15</v>
      </c>
      <c r="E55" s="251">
        <f t="shared" si="16"/>
        <v>0</v>
      </c>
      <c r="F55" s="281" t="s">
        <v>15</v>
      </c>
      <c r="G55" s="85">
        <f>SUM(L55,Q55,V55,AA55,AF55,AK55)</f>
        <v>1</v>
      </c>
      <c r="H55" s="3"/>
      <c r="I55" s="3"/>
      <c r="J55" s="26"/>
      <c r="K55" s="169"/>
      <c r="L55" s="182"/>
      <c r="M55" s="3">
        <v>15</v>
      </c>
      <c r="N55" s="3"/>
      <c r="O55" s="26"/>
      <c r="P55" s="169"/>
      <c r="Q55" s="182">
        <v>1</v>
      </c>
      <c r="R55" s="3"/>
      <c r="S55" s="3"/>
      <c r="T55" s="26"/>
      <c r="U55" s="169"/>
      <c r="V55" s="182"/>
      <c r="W55" s="3"/>
      <c r="X55" s="3"/>
      <c r="Y55" s="26"/>
      <c r="Z55" s="169"/>
      <c r="AA55" s="182"/>
      <c r="AB55" s="176"/>
      <c r="AC55" s="176"/>
      <c r="AD55" s="170"/>
      <c r="AE55" s="178"/>
      <c r="AF55" s="186"/>
      <c r="AG55" s="176"/>
      <c r="AH55" s="176"/>
      <c r="AI55" s="170"/>
      <c r="AJ55" s="178"/>
      <c r="AK55" s="186"/>
    </row>
    <row r="56" spans="1:37" ht="15.75" thickBot="1" x14ac:dyDescent="0.3">
      <c r="A56" s="805" t="s">
        <v>18</v>
      </c>
      <c r="B56" s="809"/>
      <c r="C56" s="268">
        <f>SUM(C39:C55)</f>
        <v>1920</v>
      </c>
      <c r="D56" s="268">
        <f t="shared" ref="D56:AK56" si="18">SUM(D39:D55)</f>
        <v>655</v>
      </c>
      <c r="E56" s="268">
        <f t="shared" si="18"/>
        <v>1265</v>
      </c>
      <c r="F56" s="142">
        <f t="shared" si="18"/>
        <v>0</v>
      </c>
      <c r="G56" s="142">
        <f t="shared" si="18"/>
        <v>81</v>
      </c>
      <c r="H56" s="142">
        <f t="shared" si="18"/>
        <v>15</v>
      </c>
      <c r="I56" s="142"/>
      <c r="J56" s="142">
        <f t="shared" si="18"/>
        <v>0</v>
      </c>
      <c r="K56" s="142">
        <f t="shared" si="18"/>
        <v>0</v>
      </c>
      <c r="L56" s="142">
        <f t="shared" si="18"/>
        <v>1</v>
      </c>
      <c r="M56" s="142">
        <f t="shared" si="18"/>
        <v>105</v>
      </c>
      <c r="N56" s="142"/>
      <c r="O56" s="142">
        <f t="shared" si="18"/>
        <v>170</v>
      </c>
      <c r="P56" s="142">
        <f t="shared" si="18"/>
        <v>20</v>
      </c>
      <c r="Q56" s="142">
        <f t="shared" si="18"/>
        <v>12</v>
      </c>
      <c r="R56" s="142">
        <f t="shared" si="18"/>
        <v>130</v>
      </c>
      <c r="S56" s="142"/>
      <c r="T56" s="142">
        <f t="shared" si="18"/>
        <v>210</v>
      </c>
      <c r="U56" s="142">
        <f t="shared" si="18"/>
        <v>45</v>
      </c>
      <c r="V56" s="142">
        <f t="shared" si="18"/>
        <v>17</v>
      </c>
      <c r="W56" s="142">
        <f t="shared" si="18"/>
        <v>115</v>
      </c>
      <c r="X56" s="142"/>
      <c r="Y56" s="142">
        <f t="shared" si="18"/>
        <v>180</v>
      </c>
      <c r="Z56" s="142">
        <f t="shared" si="18"/>
        <v>30</v>
      </c>
      <c r="AA56" s="142">
        <f t="shared" si="18"/>
        <v>14</v>
      </c>
      <c r="AB56" s="142">
        <f t="shared" si="18"/>
        <v>160</v>
      </c>
      <c r="AC56" s="142"/>
      <c r="AD56" s="142">
        <f t="shared" si="18"/>
        <v>255</v>
      </c>
      <c r="AE56" s="142">
        <f t="shared" si="18"/>
        <v>80</v>
      </c>
      <c r="AF56" s="142">
        <f t="shared" si="18"/>
        <v>19</v>
      </c>
      <c r="AG56" s="142">
        <f t="shared" si="18"/>
        <v>130</v>
      </c>
      <c r="AH56" s="142"/>
      <c r="AI56" s="142">
        <f t="shared" si="18"/>
        <v>215</v>
      </c>
      <c r="AJ56" s="142">
        <f t="shared" si="18"/>
        <v>60</v>
      </c>
      <c r="AK56" s="142">
        <f t="shared" si="18"/>
        <v>18</v>
      </c>
    </row>
    <row r="57" spans="1:37" ht="15.75" thickBot="1" x14ac:dyDescent="0.3">
      <c r="A57" s="810" t="s">
        <v>122</v>
      </c>
      <c r="B57" s="811"/>
      <c r="C57" s="812"/>
      <c r="D57" s="812"/>
      <c r="E57" s="812"/>
      <c r="F57" s="812"/>
      <c r="G57" s="811"/>
      <c r="H57" s="811"/>
      <c r="I57" s="811"/>
      <c r="J57" s="811"/>
      <c r="K57" s="811"/>
      <c r="L57" s="811"/>
      <c r="M57" s="811"/>
      <c r="N57" s="811"/>
      <c r="O57" s="811"/>
      <c r="P57" s="811"/>
      <c r="Q57" s="811"/>
      <c r="R57" s="811"/>
      <c r="S57" s="811"/>
      <c r="T57" s="811"/>
      <c r="U57" s="811"/>
      <c r="V57" s="811"/>
      <c r="W57" s="811"/>
      <c r="X57" s="811"/>
      <c r="Y57" s="811"/>
      <c r="Z57" s="811"/>
      <c r="AA57" s="811"/>
      <c r="AB57" s="811"/>
      <c r="AC57" s="811"/>
      <c r="AD57" s="811"/>
      <c r="AE57" s="811"/>
      <c r="AF57" s="811"/>
      <c r="AG57" s="811"/>
      <c r="AH57" s="811"/>
      <c r="AI57" s="811"/>
      <c r="AJ57" s="811"/>
      <c r="AK57" s="813"/>
    </row>
    <row r="58" spans="1:37" x14ac:dyDescent="0.25">
      <c r="A58" s="10" t="s">
        <v>61</v>
      </c>
      <c r="B58" s="190" t="s">
        <v>139</v>
      </c>
      <c r="C58" s="46">
        <f>SUM(D58:E58)</f>
        <v>15</v>
      </c>
      <c r="D58" s="109">
        <f>SUM(H58:I58,M58:N58,R58:S58,W58:X58,AB58:AC58,AG58:AH58)</f>
        <v>15</v>
      </c>
      <c r="E58" s="111">
        <f>SUM(J58:K58,O58:P58,T58:U58,Y58:Z58,AD58:AE58,AI58:AJ58)</f>
        <v>0</v>
      </c>
      <c r="F58" s="139" t="s">
        <v>15</v>
      </c>
      <c r="G58" s="110">
        <f>SUM(L58,Q58,V58,AA58,AF58,AK58)</f>
        <v>1</v>
      </c>
      <c r="H58" s="9"/>
      <c r="I58" s="9"/>
      <c r="J58" s="12"/>
      <c r="K58" s="10"/>
      <c r="L58" s="159"/>
      <c r="M58" s="9">
        <v>15</v>
      </c>
      <c r="N58" s="9"/>
      <c r="O58" s="12"/>
      <c r="P58" s="10"/>
      <c r="Q58" s="161">
        <v>1</v>
      </c>
      <c r="R58" s="87"/>
      <c r="S58" s="18"/>
      <c r="T58" s="31"/>
      <c r="U58" s="86"/>
      <c r="V58" s="161"/>
      <c r="W58" s="87"/>
      <c r="X58" s="18"/>
      <c r="Y58" s="31"/>
      <c r="Z58" s="24"/>
      <c r="AA58" s="172"/>
      <c r="AB58" s="73"/>
      <c r="AC58" s="73"/>
      <c r="AD58" s="71"/>
      <c r="AE58" s="72"/>
      <c r="AF58" s="119"/>
      <c r="AG58" s="73"/>
      <c r="AH58" s="73"/>
      <c r="AI58" s="71"/>
      <c r="AJ58" s="72"/>
      <c r="AK58" s="119"/>
    </row>
    <row r="59" spans="1:37" x14ac:dyDescent="0.25">
      <c r="A59" s="10" t="s">
        <v>66</v>
      </c>
      <c r="B59" s="191" t="s">
        <v>140</v>
      </c>
      <c r="C59" s="48">
        <f t="shared" ref="C59:C70" si="19">SUM(D59:E59)</f>
        <v>15</v>
      </c>
      <c r="D59" s="14">
        <f t="shared" ref="D59:D70" si="20">SUM(H59:I59,M59:N59,R59:S59,W59:X59,AB59:AC59,AG59:AH59)</f>
        <v>15</v>
      </c>
      <c r="E59" s="112">
        <f t="shared" ref="E59:E70" si="21">SUM(J59:K59,O59:P59,T59:U59,Y59:Z59,AD59:AE59,AI59:AJ59)</f>
        <v>0</v>
      </c>
      <c r="F59" s="140" t="s">
        <v>15</v>
      </c>
      <c r="G59" s="110">
        <f t="shared" ref="G59:G70" si="22">SUM(L59,Q59,V59,AA59,AF59,AK59)</f>
        <v>1</v>
      </c>
      <c r="H59" s="23"/>
      <c r="I59" s="23"/>
      <c r="J59" s="11"/>
      <c r="K59" s="38"/>
      <c r="L59" s="160"/>
      <c r="M59" s="23">
        <v>15</v>
      </c>
      <c r="N59" s="23"/>
      <c r="O59" s="11"/>
      <c r="P59" s="38"/>
      <c r="Q59" s="162">
        <v>1</v>
      </c>
      <c r="R59" s="66"/>
      <c r="S59" s="74"/>
      <c r="T59" s="62"/>
      <c r="U59" s="52"/>
      <c r="V59" s="130"/>
      <c r="W59" s="48"/>
      <c r="X59" s="19"/>
      <c r="Y59" s="28"/>
      <c r="Z59" s="34"/>
      <c r="AA59" s="160"/>
      <c r="AB59" s="74"/>
      <c r="AC59" s="74"/>
      <c r="AD59" s="62"/>
      <c r="AE59" s="61"/>
      <c r="AF59" s="120"/>
      <c r="AG59" s="74"/>
      <c r="AH59" s="74"/>
      <c r="AI59" s="62"/>
      <c r="AJ59" s="61"/>
      <c r="AK59" s="120"/>
    </row>
    <row r="60" spans="1:37" ht="24.75" x14ac:dyDescent="0.25">
      <c r="A60" s="10" t="s">
        <v>62</v>
      </c>
      <c r="B60" s="192" t="s">
        <v>141</v>
      </c>
      <c r="C60" s="48">
        <f t="shared" si="19"/>
        <v>15</v>
      </c>
      <c r="D60" s="14">
        <f t="shared" si="20"/>
        <v>15</v>
      </c>
      <c r="E60" s="112">
        <f t="shared" si="21"/>
        <v>0</v>
      </c>
      <c r="F60" s="140" t="s">
        <v>15</v>
      </c>
      <c r="G60" s="110">
        <f t="shared" si="22"/>
        <v>1</v>
      </c>
      <c r="H60" s="23"/>
      <c r="I60" s="23"/>
      <c r="J60" s="11"/>
      <c r="K60" s="38"/>
      <c r="L60" s="160"/>
      <c r="M60" s="164">
        <v>15</v>
      </c>
      <c r="N60" s="164"/>
      <c r="O60" s="11"/>
      <c r="P60" s="38"/>
      <c r="Q60" s="64">
        <v>1</v>
      </c>
      <c r="R60" s="48"/>
      <c r="S60" s="19"/>
      <c r="T60" s="28"/>
      <c r="U60" s="49"/>
      <c r="V60" s="162"/>
      <c r="W60" s="66"/>
      <c r="X60" s="74"/>
      <c r="Y60" s="62"/>
      <c r="Z60" s="61"/>
      <c r="AA60" s="120"/>
      <c r="AB60" s="74"/>
      <c r="AC60" s="74"/>
      <c r="AD60" s="62"/>
      <c r="AE60" s="61"/>
      <c r="AF60" s="120"/>
      <c r="AG60" s="74"/>
      <c r="AH60" s="74"/>
      <c r="AI60" s="62"/>
      <c r="AJ60" s="61"/>
      <c r="AK60" s="120"/>
    </row>
    <row r="61" spans="1:37" x14ac:dyDescent="0.25">
      <c r="A61" s="10" t="s">
        <v>63</v>
      </c>
      <c r="B61" s="191" t="s">
        <v>142</v>
      </c>
      <c r="C61" s="48">
        <f t="shared" si="19"/>
        <v>20</v>
      </c>
      <c r="D61" s="14">
        <f t="shared" si="20"/>
        <v>20</v>
      </c>
      <c r="E61" s="112">
        <f t="shared" si="21"/>
        <v>0</v>
      </c>
      <c r="F61" s="140" t="s">
        <v>15</v>
      </c>
      <c r="G61" s="110">
        <f t="shared" si="22"/>
        <v>1</v>
      </c>
      <c r="H61" s="19">
        <v>20</v>
      </c>
      <c r="I61" s="19"/>
      <c r="J61" s="28"/>
      <c r="K61" s="34"/>
      <c r="L61" s="15">
        <v>1</v>
      </c>
      <c r="M61" s="23"/>
      <c r="N61" s="23"/>
      <c r="O61" s="11"/>
      <c r="P61" s="38"/>
      <c r="Q61" s="64"/>
      <c r="R61" s="69"/>
      <c r="S61" s="263"/>
      <c r="T61" s="30"/>
      <c r="U61" s="70"/>
      <c r="V61" s="64"/>
      <c r="W61" s="66"/>
      <c r="X61" s="74"/>
      <c r="Y61" s="62"/>
      <c r="Z61" s="61"/>
      <c r="AA61" s="120"/>
      <c r="AB61" s="74"/>
      <c r="AC61" s="74"/>
      <c r="AD61" s="62"/>
      <c r="AE61" s="61"/>
      <c r="AF61" s="120"/>
      <c r="AG61" s="74"/>
      <c r="AH61" s="74"/>
      <c r="AI61" s="62"/>
      <c r="AJ61" s="61"/>
      <c r="AK61" s="120"/>
    </row>
    <row r="62" spans="1:37" x14ac:dyDescent="0.25">
      <c r="A62" s="10" t="s">
        <v>64</v>
      </c>
      <c r="B62" s="191" t="s">
        <v>143</v>
      </c>
      <c r="C62" s="48">
        <f t="shared" si="19"/>
        <v>20</v>
      </c>
      <c r="D62" s="14">
        <f t="shared" si="20"/>
        <v>20</v>
      </c>
      <c r="E62" s="112">
        <f t="shared" si="21"/>
        <v>0</v>
      </c>
      <c r="F62" s="140" t="s">
        <v>15</v>
      </c>
      <c r="G62" s="110">
        <f t="shared" si="22"/>
        <v>1</v>
      </c>
      <c r="H62" s="19"/>
      <c r="I62" s="19"/>
      <c r="J62" s="28"/>
      <c r="K62" s="34"/>
      <c r="L62" s="15"/>
      <c r="M62" s="19"/>
      <c r="N62" s="19"/>
      <c r="O62" s="28"/>
      <c r="P62" s="34"/>
      <c r="Q62" s="64"/>
      <c r="R62" s="48"/>
      <c r="S62" s="19"/>
      <c r="T62" s="28"/>
      <c r="U62" s="49"/>
      <c r="V62" s="64"/>
      <c r="W62" s="88">
        <v>20</v>
      </c>
      <c r="X62" s="77"/>
      <c r="Y62" s="75"/>
      <c r="Z62" s="89"/>
      <c r="AA62" s="189">
        <v>1</v>
      </c>
      <c r="AB62" s="74"/>
      <c r="AC62" s="74"/>
      <c r="AD62" s="62"/>
      <c r="AE62" s="61"/>
      <c r="AF62" s="120"/>
      <c r="AG62" s="74"/>
      <c r="AH62" s="74"/>
      <c r="AI62" s="62"/>
      <c r="AJ62" s="61"/>
      <c r="AK62" s="120"/>
    </row>
    <row r="63" spans="1:37" x14ac:dyDescent="0.25">
      <c r="A63" s="10" t="s">
        <v>158</v>
      </c>
      <c r="B63" s="191" t="s">
        <v>144</v>
      </c>
      <c r="C63" s="48">
        <f t="shared" si="19"/>
        <v>40</v>
      </c>
      <c r="D63" s="14">
        <f t="shared" si="20"/>
        <v>40</v>
      </c>
      <c r="E63" s="112">
        <f t="shared" si="21"/>
        <v>0</v>
      </c>
      <c r="F63" s="140" t="s">
        <v>15</v>
      </c>
      <c r="G63" s="110">
        <f t="shared" si="22"/>
        <v>2</v>
      </c>
      <c r="H63" s="19"/>
      <c r="I63" s="19"/>
      <c r="J63" s="28"/>
      <c r="K63" s="34"/>
      <c r="L63" s="15"/>
      <c r="M63" s="19"/>
      <c r="N63" s="19"/>
      <c r="O63" s="28"/>
      <c r="P63" s="34"/>
      <c r="Q63" s="64"/>
      <c r="R63" s="48"/>
      <c r="S63" s="19"/>
      <c r="T63" s="28"/>
      <c r="U63" s="49"/>
      <c r="V63" s="64"/>
      <c r="W63" s="48"/>
      <c r="X63" s="19"/>
      <c r="Y63" s="28"/>
      <c r="Z63" s="34"/>
      <c r="AA63" s="15"/>
      <c r="AB63" s="74"/>
      <c r="AC63" s="74"/>
      <c r="AD63" s="62"/>
      <c r="AE63" s="61"/>
      <c r="AF63" s="120"/>
      <c r="AG63" s="77">
        <v>40</v>
      </c>
      <c r="AH63" s="77"/>
      <c r="AI63" s="75"/>
      <c r="AJ63" s="89"/>
      <c r="AK63" s="157">
        <v>2</v>
      </c>
    </row>
    <row r="64" spans="1:37" ht="24.75" x14ac:dyDescent="0.25">
      <c r="A64" s="10" t="s">
        <v>65</v>
      </c>
      <c r="B64" s="192" t="s">
        <v>145</v>
      </c>
      <c r="C64" s="48">
        <f t="shared" si="19"/>
        <v>40</v>
      </c>
      <c r="D64" s="14">
        <f t="shared" si="20"/>
        <v>40</v>
      </c>
      <c r="E64" s="112">
        <f t="shared" si="21"/>
        <v>0</v>
      </c>
      <c r="F64" s="140" t="s">
        <v>15</v>
      </c>
      <c r="G64" s="110">
        <f t="shared" si="22"/>
        <v>2</v>
      </c>
      <c r="H64" s="19"/>
      <c r="I64" s="19"/>
      <c r="J64" s="28"/>
      <c r="K64" s="34"/>
      <c r="L64" s="15"/>
      <c r="M64" s="19"/>
      <c r="N64" s="19"/>
      <c r="O64" s="28"/>
      <c r="P64" s="34"/>
      <c r="Q64" s="64"/>
      <c r="R64" s="66"/>
      <c r="S64" s="74"/>
      <c r="T64" s="62"/>
      <c r="U64" s="52"/>
      <c r="V64" s="163"/>
      <c r="W64" s="48">
        <v>40</v>
      </c>
      <c r="X64" s="19"/>
      <c r="Y64" s="28"/>
      <c r="Z64" s="34"/>
      <c r="AA64" s="15">
        <v>2</v>
      </c>
      <c r="AB64" s="77"/>
      <c r="AC64" s="77"/>
      <c r="AD64" s="75"/>
      <c r="AE64" s="89"/>
      <c r="AF64" s="157"/>
      <c r="AG64" s="77"/>
      <c r="AH64" s="77"/>
      <c r="AI64" s="75"/>
      <c r="AJ64" s="89"/>
      <c r="AK64" s="157"/>
    </row>
    <row r="65" spans="1:37" ht="24.75" x14ac:dyDescent="0.25">
      <c r="A65" s="10" t="s">
        <v>49</v>
      </c>
      <c r="B65" s="192" t="s">
        <v>146</v>
      </c>
      <c r="C65" s="48">
        <f t="shared" si="19"/>
        <v>45</v>
      </c>
      <c r="D65" s="14">
        <f t="shared" si="20"/>
        <v>15</v>
      </c>
      <c r="E65" s="112">
        <f t="shared" si="21"/>
        <v>30</v>
      </c>
      <c r="F65" s="140" t="s">
        <v>15</v>
      </c>
      <c r="G65" s="110">
        <f t="shared" si="22"/>
        <v>3</v>
      </c>
      <c r="H65" s="19"/>
      <c r="I65" s="19"/>
      <c r="J65" s="28"/>
      <c r="K65" s="34"/>
      <c r="L65" s="15"/>
      <c r="M65" s="19">
        <v>15</v>
      </c>
      <c r="N65" s="19"/>
      <c r="O65" s="28">
        <v>30</v>
      </c>
      <c r="P65" s="34"/>
      <c r="Q65" s="64">
        <v>3</v>
      </c>
      <c r="R65" s="48"/>
      <c r="S65" s="19"/>
      <c r="T65" s="28"/>
      <c r="U65" s="49"/>
      <c r="V65" s="64"/>
      <c r="W65" s="48"/>
      <c r="X65" s="19"/>
      <c r="Y65" s="28"/>
      <c r="Z65" s="34"/>
      <c r="AA65" s="15"/>
      <c r="AB65" s="74"/>
      <c r="AC65" s="74"/>
      <c r="AD65" s="62"/>
      <c r="AE65" s="61"/>
      <c r="AF65" s="120"/>
      <c r="AG65" s="77"/>
      <c r="AH65" s="77"/>
      <c r="AI65" s="75"/>
      <c r="AJ65" s="89"/>
      <c r="AK65" s="157"/>
    </row>
    <row r="66" spans="1:37" x14ac:dyDescent="0.25">
      <c r="A66" s="10" t="s">
        <v>50</v>
      </c>
      <c r="B66" s="191" t="s">
        <v>147</v>
      </c>
      <c r="C66" s="48">
        <f t="shared" si="19"/>
        <v>60</v>
      </c>
      <c r="D66" s="14">
        <f t="shared" si="20"/>
        <v>0</v>
      </c>
      <c r="E66" s="112">
        <f t="shared" si="21"/>
        <v>60</v>
      </c>
      <c r="F66" s="140" t="s">
        <v>15</v>
      </c>
      <c r="G66" s="110">
        <f t="shared" si="22"/>
        <v>4</v>
      </c>
      <c r="H66" s="19"/>
      <c r="I66" s="19"/>
      <c r="J66" s="28"/>
      <c r="K66" s="34"/>
      <c r="L66" s="15"/>
      <c r="M66" s="19"/>
      <c r="N66" s="19"/>
      <c r="O66" s="28"/>
      <c r="P66" s="34"/>
      <c r="Q66" s="64"/>
      <c r="R66" s="48"/>
      <c r="S66" s="19"/>
      <c r="T66" s="28"/>
      <c r="U66" s="49"/>
      <c r="V66" s="64"/>
      <c r="W66" s="66"/>
      <c r="X66" s="74"/>
      <c r="Y66" s="75">
        <v>60</v>
      </c>
      <c r="Z66" s="61"/>
      <c r="AA66" s="157">
        <v>4</v>
      </c>
      <c r="AB66" s="74"/>
      <c r="AC66" s="74"/>
      <c r="AD66" s="62"/>
      <c r="AE66" s="61"/>
      <c r="AF66" s="120"/>
      <c r="AG66" s="77"/>
      <c r="AH66" s="77"/>
      <c r="AI66" s="75"/>
      <c r="AJ66" s="89"/>
      <c r="AK66" s="157"/>
    </row>
    <row r="67" spans="1:37" x14ac:dyDescent="0.25">
      <c r="A67" s="10" t="s">
        <v>51</v>
      </c>
      <c r="B67" s="191" t="s">
        <v>148</v>
      </c>
      <c r="C67" s="48">
        <f t="shared" si="19"/>
        <v>40</v>
      </c>
      <c r="D67" s="14">
        <f t="shared" si="20"/>
        <v>40</v>
      </c>
      <c r="E67" s="112">
        <f t="shared" si="21"/>
        <v>0</v>
      </c>
      <c r="F67" s="140" t="s">
        <v>15</v>
      </c>
      <c r="G67" s="110">
        <f t="shared" si="22"/>
        <v>2</v>
      </c>
      <c r="H67" s="19"/>
      <c r="I67" s="19"/>
      <c r="J67" s="28"/>
      <c r="K67" s="34"/>
      <c r="L67" s="15"/>
      <c r="M67" s="19"/>
      <c r="N67" s="19"/>
      <c r="O67" s="28"/>
      <c r="P67" s="34"/>
      <c r="Q67" s="64"/>
      <c r="R67" s="48"/>
      <c r="S67" s="19"/>
      <c r="T67" s="28"/>
      <c r="U67" s="49"/>
      <c r="V67" s="64"/>
      <c r="W67" s="48"/>
      <c r="X67" s="19"/>
      <c r="Y67" s="28"/>
      <c r="Z67" s="34"/>
      <c r="AA67" s="15"/>
      <c r="AB67" s="74"/>
      <c r="AC67" s="74"/>
      <c r="AD67" s="62"/>
      <c r="AE67" s="61"/>
      <c r="AF67" s="120"/>
      <c r="AG67" s="77">
        <v>40</v>
      </c>
      <c r="AH67" s="77"/>
      <c r="AI67" s="75"/>
      <c r="AJ67" s="89"/>
      <c r="AK67" s="157">
        <v>2</v>
      </c>
    </row>
    <row r="68" spans="1:37" ht="24.75" x14ac:dyDescent="0.25">
      <c r="A68" s="10" t="s">
        <v>67</v>
      </c>
      <c r="B68" s="192" t="s">
        <v>149</v>
      </c>
      <c r="C68" s="48">
        <f t="shared" si="19"/>
        <v>40</v>
      </c>
      <c r="D68" s="14">
        <f t="shared" si="20"/>
        <v>0</v>
      </c>
      <c r="E68" s="112">
        <f t="shared" si="21"/>
        <v>40</v>
      </c>
      <c r="F68" s="140" t="s">
        <v>15</v>
      </c>
      <c r="G68" s="110">
        <f t="shared" si="22"/>
        <v>4</v>
      </c>
      <c r="H68" s="19"/>
      <c r="I68" s="19"/>
      <c r="J68" s="28"/>
      <c r="K68" s="34"/>
      <c r="L68" s="15"/>
      <c r="M68" s="19"/>
      <c r="N68" s="19"/>
      <c r="O68" s="28"/>
      <c r="P68" s="34"/>
      <c r="Q68" s="64"/>
      <c r="R68" s="48"/>
      <c r="S68" s="19"/>
      <c r="T68" s="28"/>
      <c r="U68" s="49"/>
      <c r="V68" s="64"/>
      <c r="W68" s="48"/>
      <c r="X68" s="19"/>
      <c r="Y68" s="28"/>
      <c r="Z68" s="34"/>
      <c r="AA68" s="15"/>
      <c r="AB68" s="74"/>
      <c r="AC68" s="74"/>
      <c r="AD68" s="75">
        <v>40</v>
      </c>
      <c r="AE68" s="89"/>
      <c r="AF68" s="157">
        <v>4</v>
      </c>
      <c r="AG68" s="77"/>
      <c r="AH68" s="77"/>
      <c r="AI68" s="75"/>
      <c r="AJ68" s="89"/>
      <c r="AK68" s="157"/>
    </row>
    <row r="69" spans="1:37" x14ac:dyDescent="0.25">
      <c r="A69" s="10" t="s">
        <v>68</v>
      </c>
      <c r="B69" s="192" t="s">
        <v>150</v>
      </c>
      <c r="C69" s="48">
        <f t="shared" si="19"/>
        <v>40</v>
      </c>
      <c r="D69" s="14">
        <f t="shared" si="20"/>
        <v>40</v>
      </c>
      <c r="E69" s="112">
        <f t="shared" si="21"/>
        <v>0</v>
      </c>
      <c r="F69" s="140" t="s">
        <v>15</v>
      </c>
      <c r="G69" s="110">
        <f t="shared" si="22"/>
        <v>2</v>
      </c>
      <c r="H69" s="19"/>
      <c r="I69" s="19"/>
      <c r="J69" s="28"/>
      <c r="K69" s="34"/>
      <c r="L69" s="15"/>
      <c r="M69" s="19"/>
      <c r="N69" s="19"/>
      <c r="O69" s="28"/>
      <c r="P69" s="34"/>
      <c r="Q69" s="64"/>
      <c r="R69" s="48">
        <v>40</v>
      </c>
      <c r="S69" s="19"/>
      <c r="T69" s="28"/>
      <c r="U69" s="49"/>
      <c r="V69" s="64">
        <v>2</v>
      </c>
      <c r="W69" s="48"/>
      <c r="X69" s="19"/>
      <c r="Y69" s="28"/>
      <c r="Z69" s="34"/>
      <c r="AA69" s="15"/>
      <c r="AB69" s="74"/>
      <c r="AC69" s="74"/>
      <c r="AD69" s="62"/>
      <c r="AE69" s="61"/>
      <c r="AF69" s="120"/>
      <c r="AG69" s="77"/>
      <c r="AH69" s="77"/>
      <c r="AI69" s="75"/>
      <c r="AJ69" s="89"/>
      <c r="AK69" s="157"/>
    </row>
    <row r="70" spans="1:37" ht="15.75" thickBot="1" x14ac:dyDescent="0.3">
      <c r="A70" s="10" t="s">
        <v>69</v>
      </c>
      <c r="B70" s="194" t="s">
        <v>154</v>
      </c>
      <c r="C70" s="55">
        <f t="shared" si="19"/>
        <v>40</v>
      </c>
      <c r="D70" s="266">
        <f t="shared" si="20"/>
        <v>40</v>
      </c>
      <c r="E70" s="267">
        <f t="shared" si="21"/>
        <v>0</v>
      </c>
      <c r="F70" s="141" t="s">
        <v>15</v>
      </c>
      <c r="G70" s="110">
        <f t="shared" si="22"/>
        <v>2</v>
      </c>
      <c r="H70" s="19">
        <v>40</v>
      </c>
      <c r="I70" s="19"/>
      <c r="J70" s="28"/>
      <c r="K70" s="34"/>
      <c r="L70" s="15">
        <v>2</v>
      </c>
      <c r="M70" s="19"/>
      <c r="N70" s="19"/>
      <c r="O70" s="28"/>
      <c r="P70" s="34"/>
      <c r="Q70" s="64"/>
      <c r="R70" s="58"/>
      <c r="S70" s="21"/>
      <c r="T70" s="33"/>
      <c r="U70" s="59"/>
      <c r="V70" s="65"/>
      <c r="W70" s="58"/>
      <c r="X70" s="21"/>
      <c r="Y70" s="33"/>
      <c r="Z70" s="27"/>
      <c r="AA70" s="67"/>
      <c r="AB70" s="171"/>
      <c r="AC70" s="171"/>
      <c r="AD70" s="60"/>
      <c r="AE70" s="173"/>
      <c r="AF70" s="138"/>
      <c r="AG70" s="99"/>
      <c r="AH70" s="99"/>
      <c r="AI70" s="100"/>
      <c r="AJ70" s="101"/>
      <c r="AK70" s="174"/>
    </row>
    <row r="71" spans="1:37" ht="15.75" thickBot="1" x14ac:dyDescent="0.3">
      <c r="A71" s="814" t="s">
        <v>18</v>
      </c>
      <c r="B71" s="815"/>
      <c r="C71" s="143">
        <f t="shared" ref="C71:AK71" si="23">SUM(C58:C70)</f>
        <v>430</v>
      </c>
      <c r="D71" s="143">
        <f t="shared" si="23"/>
        <v>300</v>
      </c>
      <c r="E71" s="143">
        <f t="shared" si="23"/>
        <v>130</v>
      </c>
      <c r="F71" s="143">
        <f t="shared" si="23"/>
        <v>0</v>
      </c>
      <c r="G71" s="144">
        <f t="shared" si="23"/>
        <v>26</v>
      </c>
      <c r="H71" s="144">
        <f t="shared" si="23"/>
        <v>60</v>
      </c>
      <c r="I71" s="144"/>
      <c r="J71" s="144">
        <f t="shared" si="23"/>
        <v>0</v>
      </c>
      <c r="K71" s="144">
        <f t="shared" si="23"/>
        <v>0</v>
      </c>
      <c r="L71" s="144">
        <f t="shared" si="23"/>
        <v>3</v>
      </c>
      <c r="M71" s="144">
        <f t="shared" si="23"/>
        <v>60</v>
      </c>
      <c r="N71" s="144"/>
      <c r="O71" s="144">
        <f t="shared" si="23"/>
        <v>30</v>
      </c>
      <c r="P71" s="144">
        <f t="shared" si="23"/>
        <v>0</v>
      </c>
      <c r="Q71" s="144">
        <f t="shared" si="23"/>
        <v>6</v>
      </c>
      <c r="R71" s="144">
        <f t="shared" si="23"/>
        <v>40</v>
      </c>
      <c r="S71" s="144"/>
      <c r="T71" s="144">
        <f t="shared" si="23"/>
        <v>0</v>
      </c>
      <c r="U71" s="144">
        <f t="shared" si="23"/>
        <v>0</v>
      </c>
      <c r="V71" s="144">
        <f t="shared" si="23"/>
        <v>2</v>
      </c>
      <c r="W71" s="144">
        <f t="shared" si="23"/>
        <v>60</v>
      </c>
      <c r="X71" s="144"/>
      <c r="Y71" s="144">
        <f t="shared" si="23"/>
        <v>60</v>
      </c>
      <c r="Z71" s="144">
        <f t="shared" si="23"/>
        <v>0</v>
      </c>
      <c r="AA71" s="144">
        <f t="shared" si="23"/>
        <v>7</v>
      </c>
      <c r="AB71" s="144">
        <f t="shared" si="23"/>
        <v>0</v>
      </c>
      <c r="AC71" s="144"/>
      <c r="AD71" s="144">
        <f t="shared" si="23"/>
        <v>40</v>
      </c>
      <c r="AE71" s="144">
        <f t="shared" si="23"/>
        <v>0</v>
      </c>
      <c r="AF71" s="144">
        <f t="shared" si="23"/>
        <v>4</v>
      </c>
      <c r="AG71" s="144">
        <f t="shared" si="23"/>
        <v>80</v>
      </c>
      <c r="AH71" s="144"/>
      <c r="AI71" s="144">
        <f t="shared" si="23"/>
        <v>0</v>
      </c>
      <c r="AJ71" s="144">
        <f t="shared" si="23"/>
        <v>0</v>
      </c>
      <c r="AK71" s="8">
        <f t="shared" si="23"/>
        <v>4</v>
      </c>
    </row>
    <row r="72" spans="1:37" ht="15.75" customHeight="1" thickBot="1" x14ac:dyDescent="0.3">
      <c r="A72" s="816" t="s">
        <v>127</v>
      </c>
      <c r="B72" s="817"/>
      <c r="C72" s="817"/>
      <c r="D72" s="817"/>
      <c r="E72" s="817"/>
      <c r="F72" s="817"/>
      <c r="G72" s="817"/>
      <c r="H72" s="817"/>
      <c r="I72" s="817"/>
      <c r="J72" s="817"/>
      <c r="K72" s="817"/>
      <c r="L72" s="817"/>
      <c r="M72" s="817"/>
      <c r="N72" s="817"/>
      <c r="O72" s="817"/>
      <c r="P72" s="817"/>
      <c r="Q72" s="817"/>
      <c r="R72" s="817"/>
      <c r="S72" s="817"/>
      <c r="T72" s="817"/>
      <c r="U72" s="817"/>
      <c r="V72" s="817"/>
      <c r="W72" s="817"/>
      <c r="X72" s="817"/>
      <c r="Y72" s="817"/>
      <c r="Z72" s="817"/>
      <c r="AA72" s="817"/>
      <c r="AB72" s="817"/>
      <c r="AC72" s="817"/>
      <c r="AD72" s="817"/>
      <c r="AE72" s="817"/>
      <c r="AF72" s="817"/>
      <c r="AG72" s="817"/>
      <c r="AH72" s="817"/>
      <c r="AI72" s="817"/>
      <c r="AJ72" s="817"/>
      <c r="AK72" s="818"/>
    </row>
    <row r="73" spans="1:37" x14ac:dyDescent="0.25">
      <c r="A73" s="114" t="s">
        <v>70</v>
      </c>
      <c r="B73" s="116" t="s">
        <v>151</v>
      </c>
      <c r="C73" s="94">
        <f>SUM(D73:E73)</f>
        <v>160</v>
      </c>
      <c r="D73" s="200">
        <f>SUM(H73,M73,R73,W73,AB73,AG73)</f>
        <v>0</v>
      </c>
      <c r="E73" s="1">
        <f>SUM(J73:K73,O73:P73,T73:U73,Y73:Z73,AD73:AE73,AI73:AJ73)</f>
        <v>160</v>
      </c>
      <c r="F73" s="39" t="s">
        <v>15</v>
      </c>
      <c r="G73" s="85">
        <f>SUM(L73,Q73,V73,AA73,AF73,AK73)</f>
        <v>5</v>
      </c>
      <c r="H73" s="94"/>
      <c r="I73" s="94"/>
      <c r="J73" s="1"/>
      <c r="K73" s="165"/>
      <c r="L73" s="180"/>
      <c r="M73" s="94"/>
      <c r="N73" s="94"/>
      <c r="O73" s="1"/>
      <c r="P73" s="165"/>
      <c r="Q73" s="180"/>
      <c r="R73" s="94"/>
      <c r="S73" s="94"/>
      <c r="T73" s="1">
        <v>160</v>
      </c>
      <c r="U73" s="165"/>
      <c r="V73" s="180">
        <v>5</v>
      </c>
      <c r="W73" s="94"/>
      <c r="X73" s="94"/>
      <c r="Y73" s="1"/>
      <c r="Z73" s="165"/>
      <c r="AA73" s="183"/>
      <c r="AB73" s="201"/>
      <c r="AC73" s="201"/>
      <c r="AD73" s="202"/>
      <c r="AE73" s="203"/>
      <c r="AF73" s="204"/>
      <c r="AG73" s="201"/>
      <c r="AH73" s="201"/>
      <c r="AI73" s="202"/>
      <c r="AJ73" s="203"/>
      <c r="AK73" s="204"/>
    </row>
    <row r="74" spans="1:37" x14ac:dyDescent="0.25">
      <c r="A74" s="114" t="s">
        <v>71</v>
      </c>
      <c r="B74" s="117" t="s">
        <v>152</v>
      </c>
      <c r="C74" s="94">
        <f t="shared" ref="C74:C75" si="24">SUM(D74:E74)</f>
        <v>80</v>
      </c>
      <c r="D74" s="205">
        <f t="shared" ref="D74:D75" si="25">SUM(H74,M74,R74,W74,AB74,AG74)</f>
        <v>0</v>
      </c>
      <c r="E74" s="1">
        <f t="shared" ref="E74:E75" si="26">SUM(J74:K74,O74:P74,T74:U74,Y74:Z74,AD74:AE74,AI74:AJ74)</f>
        <v>80</v>
      </c>
      <c r="F74" s="40" t="s">
        <v>15</v>
      </c>
      <c r="G74" s="85">
        <f t="shared" ref="G74:G75" si="27">SUM(L74,Q74,V74,AA74,AF74,AK74)</f>
        <v>3</v>
      </c>
      <c r="H74" s="166"/>
      <c r="I74" s="166"/>
      <c r="J74" s="2"/>
      <c r="K74" s="167"/>
      <c r="L74" s="181"/>
      <c r="M74" s="166"/>
      <c r="N74" s="166"/>
      <c r="O74" s="2"/>
      <c r="P74" s="167"/>
      <c r="Q74" s="181"/>
      <c r="R74" s="166"/>
      <c r="S74" s="166"/>
      <c r="T74" s="2"/>
      <c r="U74" s="167"/>
      <c r="V74" s="181"/>
      <c r="W74" s="166"/>
      <c r="X74" s="166"/>
      <c r="Y74" s="2">
        <v>80</v>
      </c>
      <c r="Z74" s="167"/>
      <c r="AA74" s="181">
        <v>3</v>
      </c>
      <c r="AB74" s="206"/>
      <c r="AC74" s="206"/>
      <c r="AD74" s="207"/>
      <c r="AE74" s="208"/>
      <c r="AF74" s="209"/>
      <c r="AG74" s="206"/>
      <c r="AH74" s="206"/>
      <c r="AI74" s="207"/>
      <c r="AJ74" s="208"/>
      <c r="AK74" s="209"/>
    </row>
    <row r="75" spans="1:37" ht="15.75" thickBot="1" x14ac:dyDescent="0.3">
      <c r="A75" s="114" t="s">
        <v>72</v>
      </c>
      <c r="B75" s="118" t="s">
        <v>153</v>
      </c>
      <c r="C75" s="98">
        <f t="shared" si="24"/>
        <v>80</v>
      </c>
      <c r="D75" s="210">
        <f t="shared" si="25"/>
        <v>0</v>
      </c>
      <c r="E75" s="90">
        <f t="shared" si="26"/>
        <v>80</v>
      </c>
      <c r="F75" s="43" t="s">
        <v>15</v>
      </c>
      <c r="G75" s="85">
        <f t="shared" si="27"/>
        <v>3</v>
      </c>
      <c r="H75" s="3"/>
      <c r="I75" s="3"/>
      <c r="J75" s="26"/>
      <c r="K75" s="169"/>
      <c r="L75" s="182"/>
      <c r="M75" s="3"/>
      <c r="N75" s="3"/>
      <c r="O75" s="26"/>
      <c r="P75" s="169"/>
      <c r="Q75" s="182"/>
      <c r="R75" s="3"/>
      <c r="S75" s="3"/>
      <c r="T75" s="26"/>
      <c r="U75" s="169"/>
      <c r="V75" s="182"/>
      <c r="W75" s="3"/>
      <c r="X75" s="3"/>
      <c r="Y75" s="26"/>
      <c r="Z75" s="169"/>
      <c r="AA75" s="184"/>
      <c r="AB75" s="211"/>
      <c r="AC75" s="211"/>
      <c r="AD75" s="212">
        <v>80</v>
      </c>
      <c r="AE75" s="213"/>
      <c r="AF75" s="214">
        <v>3</v>
      </c>
      <c r="AG75" s="211"/>
      <c r="AH75" s="211"/>
      <c r="AI75" s="212"/>
      <c r="AJ75" s="213"/>
      <c r="AK75" s="214"/>
    </row>
    <row r="76" spans="1:37" ht="15.75" thickBot="1" x14ac:dyDescent="0.3">
      <c r="A76" s="805" t="s">
        <v>18</v>
      </c>
      <c r="B76" s="809"/>
      <c r="C76" s="145">
        <f>SUM(C73:C75)</f>
        <v>320</v>
      </c>
      <c r="D76" s="145">
        <f t="shared" ref="D76:AK76" si="28">SUM(D73:D75)</f>
        <v>0</v>
      </c>
      <c r="E76" s="145">
        <f t="shared" si="28"/>
        <v>320</v>
      </c>
      <c r="F76" s="145">
        <f t="shared" si="28"/>
        <v>0</v>
      </c>
      <c r="G76" s="145">
        <f t="shared" si="28"/>
        <v>11</v>
      </c>
      <c r="H76" s="145">
        <f t="shared" si="28"/>
        <v>0</v>
      </c>
      <c r="I76" s="145"/>
      <c r="J76" s="145">
        <f t="shared" si="28"/>
        <v>0</v>
      </c>
      <c r="K76" s="145">
        <f t="shared" si="28"/>
        <v>0</v>
      </c>
      <c r="L76" s="145">
        <f t="shared" si="28"/>
        <v>0</v>
      </c>
      <c r="M76" s="145">
        <f t="shared" si="28"/>
        <v>0</v>
      </c>
      <c r="N76" s="145"/>
      <c r="O76" s="145">
        <f t="shared" si="28"/>
        <v>0</v>
      </c>
      <c r="P76" s="145">
        <f t="shared" si="28"/>
        <v>0</v>
      </c>
      <c r="Q76" s="145">
        <f t="shared" si="28"/>
        <v>0</v>
      </c>
      <c r="R76" s="145">
        <f t="shared" si="28"/>
        <v>0</v>
      </c>
      <c r="S76" s="145"/>
      <c r="T76" s="145">
        <f t="shared" si="28"/>
        <v>160</v>
      </c>
      <c r="U76" s="145">
        <f t="shared" si="28"/>
        <v>0</v>
      </c>
      <c r="V76" s="145">
        <f t="shared" si="28"/>
        <v>5</v>
      </c>
      <c r="W76" s="145">
        <f t="shared" si="28"/>
        <v>0</v>
      </c>
      <c r="X76" s="145"/>
      <c r="Y76" s="145">
        <f t="shared" si="28"/>
        <v>80</v>
      </c>
      <c r="Z76" s="145">
        <f t="shared" si="28"/>
        <v>0</v>
      </c>
      <c r="AA76" s="145">
        <f t="shared" si="28"/>
        <v>3</v>
      </c>
      <c r="AB76" s="145">
        <f t="shared" si="28"/>
        <v>0</v>
      </c>
      <c r="AC76" s="145"/>
      <c r="AD76" s="145">
        <f t="shared" si="28"/>
        <v>80</v>
      </c>
      <c r="AE76" s="145">
        <f t="shared" si="28"/>
        <v>0</v>
      </c>
      <c r="AF76" s="145">
        <f t="shared" si="28"/>
        <v>3</v>
      </c>
      <c r="AG76" s="145">
        <f t="shared" si="28"/>
        <v>0</v>
      </c>
      <c r="AH76" s="145"/>
      <c r="AI76" s="145">
        <f t="shared" si="28"/>
        <v>0</v>
      </c>
      <c r="AJ76" s="145">
        <f t="shared" si="28"/>
        <v>0</v>
      </c>
      <c r="AK76" s="145">
        <f t="shared" si="28"/>
        <v>0</v>
      </c>
    </row>
    <row r="77" spans="1:37" ht="15.75" customHeight="1" thickBot="1" x14ac:dyDescent="0.3">
      <c r="A77" s="816" t="s">
        <v>128</v>
      </c>
      <c r="B77" s="819"/>
      <c r="C77" s="817"/>
      <c r="D77" s="817"/>
      <c r="E77" s="817"/>
      <c r="F77" s="817"/>
      <c r="G77" s="817"/>
      <c r="H77" s="817"/>
      <c r="I77" s="817"/>
      <c r="J77" s="817"/>
      <c r="K77" s="817"/>
      <c r="L77" s="817"/>
      <c r="M77" s="817"/>
      <c r="N77" s="817"/>
      <c r="O77" s="817"/>
      <c r="P77" s="817"/>
      <c r="Q77" s="817"/>
      <c r="R77" s="817"/>
      <c r="S77" s="817"/>
      <c r="T77" s="817"/>
      <c r="U77" s="817"/>
      <c r="V77" s="817"/>
      <c r="W77" s="817"/>
      <c r="X77" s="817"/>
      <c r="Y77" s="817"/>
      <c r="Z77" s="817"/>
      <c r="AA77" s="817"/>
      <c r="AB77" s="817"/>
      <c r="AC77" s="817"/>
      <c r="AD77" s="817"/>
      <c r="AE77" s="817"/>
      <c r="AF77" s="817"/>
      <c r="AG77" s="817"/>
      <c r="AH77" s="817"/>
      <c r="AI77" s="817"/>
      <c r="AJ77" s="817"/>
      <c r="AK77" s="818"/>
    </row>
    <row r="78" spans="1:37" x14ac:dyDescent="0.25">
      <c r="A78" s="114" t="s">
        <v>73</v>
      </c>
      <c r="B78" s="116" t="s">
        <v>129</v>
      </c>
      <c r="C78" s="94">
        <f>SUM(D78:E78)</f>
        <v>70</v>
      </c>
      <c r="D78" s="200">
        <f>SUM(H78,M78,R78,W78,AB78,AG78)</f>
        <v>10</v>
      </c>
      <c r="E78" s="1">
        <f>SUM(J78:K78,O78:P78,T78:U78,Y78:AA78,AD78:AE78,AI78:AJ78)</f>
        <v>60</v>
      </c>
      <c r="F78" s="39" t="s">
        <v>15</v>
      </c>
      <c r="G78" s="85">
        <f>SUM(L78,Q78,V78,AA78,AF78,AK78)</f>
        <v>3</v>
      </c>
      <c r="H78" s="41"/>
      <c r="I78" s="41"/>
      <c r="J78" s="25"/>
      <c r="K78" s="39"/>
      <c r="L78" s="187"/>
      <c r="M78" s="41">
        <v>10</v>
      </c>
      <c r="N78" s="41"/>
      <c r="O78" s="1">
        <v>60</v>
      </c>
      <c r="P78" s="39"/>
      <c r="Q78" s="187">
        <v>3</v>
      </c>
      <c r="R78" s="41"/>
      <c r="S78" s="41"/>
      <c r="T78" s="25"/>
      <c r="U78" s="39"/>
      <c r="V78" s="113"/>
      <c r="W78" s="41"/>
      <c r="X78" s="41"/>
      <c r="Y78" s="25"/>
      <c r="Z78" s="39"/>
      <c r="AA78" s="42"/>
      <c r="AB78" s="215"/>
      <c r="AC78" s="215"/>
      <c r="AD78" s="216"/>
      <c r="AE78" s="217"/>
      <c r="AF78" s="218"/>
      <c r="AG78" s="215"/>
      <c r="AH78" s="215"/>
      <c r="AI78" s="216"/>
      <c r="AJ78" s="217"/>
      <c r="AK78" s="218"/>
    </row>
    <row r="79" spans="1:37" ht="15.75" thickBot="1" x14ac:dyDescent="0.3">
      <c r="A79" s="115" t="s">
        <v>177</v>
      </c>
      <c r="B79" s="102" t="s">
        <v>130</v>
      </c>
      <c r="C79" s="94">
        <f>SUM(D79:E79)</f>
        <v>70</v>
      </c>
      <c r="D79" s="200">
        <f>SUM(H79,M79,R79,W79,AB79,AG79)</f>
        <v>10</v>
      </c>
      <c r="E79" s="1">
        <f>SUM(J79:K79,O79:P79,T79:U79,Y79:AA79,AD79:AE79,AI79:AJ79)</f>
        <v>60</v>
      </c>
      <c r="F79" s="40" t="s">
        <v>15</v>
      </c>
      <c r="G79" s="85">
        <f>SUM(L79,Q79,V79,AA79,AF79,AK79)</f>
        <v>3</v>
      </c>
      <c r="H79" s="22"/>
      <c r="I79" s="22"/>
      <c r="J79" s="13"/>
      <c r="K79" s="40"/>
      <c r="L79" s="17"/>
      <c r="M79" s="22"/>
      <c r="N79" s="22"/>
      <c r="O79" s="13"/>
      <c r="P79" s="40"/>
      <c r="Q79" s="17"/>
      <c r="R79" s="22">
        <v>10</v>
      </c>
      <c r="S79" s="22"/>
      <c r="T79" s="13">
        <v>60</v>
      </c>
      <c r="U79" s="40"/>
      <c r="V79" s="17">
        <v>3</v>
      </c>
      <c r="W79" s="22"/>
      <c r="X79" s="22"/>
      <c r="Y79" s="13"/>
      <c r="Z79" s="40"/>
      <c r="AA79" s="179"/>
      <c r="AB79" s="198"/>
      <c r="AC79" s="198"/>
      <c r="AD79" s="193"/>
      <c r="AE79" s="199"/>
      <c r="AF79" s="219"/>
      <c r="AG79" s="198"/>
      <c r="AH79" s="198"/>
      <c r="AI79" s="193"/>
      <c r="AJ79" s="199"/>
      <c r="AK79" s="219"/>
    </row>
    <row r="80" spans="1:37" ht="15.75" thickBot="1" x14ac:dyDescent="0.3">
      <c r="A80" s="805" t="s">
        <v>18</v>
      </c>
      <c r="B80" s="806"/>
      <c r="C80" s="146">
        <f>SUM(C78:C79)</f>
        <v>140</v>
      </c>
      <c r="D80" s="146">
        <f t="shared" ref="D80:AK80" si="29">SUM(D78:D79)</f>
        <v>20</v>
      </c>
      <c r="E80" s="146">
        <f t="shared" si="29"/>
        <v>120</v>
      </c>
      <c r="F80" s="146">
        <f t="shared" si="29"/>
        <v>0</v>
      </c>
      <c r="G80" s="146">
        <f t="shared" si="29"/>
        <v>6</v>
      </c>
      <c r="H80" s="146">
        <f t="shared" si="29"/>
        <v>0</v>
      </c>
      <c r="I80" s="146"/>
      <c r="J80" s="146">
        <f t="shared" si="29"/>
        <v>0</v>
      </c>
      <c r="K80" s="146">
        <f t="shared" si="29"/>
        <v>0</v>
      </c>
      <c r="L80" s="146">
        <f t="shared" si="29"/>
        <v>0</v>
      </c>
      <c r="M80" s="146">
        <f t="shared" si="29"/>
        <v>10</v>
      </c>
      <c r="N80" s="146"/>
      <c r="O80" s="146">
        <f t="shared" si="29"/>
        <v>60</v>
      </c>
      <c r="P80" s="146">
        <f t="shared" si="29"/>
        <v>0</v>
      </c>
      <c r="Q80" s="146">
        <f t="shared" si="29"/>
        <v>3</v>
      </c>
      <c r="R80" s="146">
        <f t="shared" si="29"/>
        <v>10</v>
      </c>
      <c r="S80" s="146"/>
      <c r="T80" s="146">
        <f t="shared" si="29"/>
        <v>60</v>
      </c>
      <c r="U80" s="146">
        <f t="shared" si="29"/>
        <v>0</v>
      </c>
      <c r="V80" s="146">
        <f t="shared" si="29"/>
        <v>3</v>
      </c>
      <c r="W80" s="146">
        <f t="shared" si="29"/>
        <v>0</v>
      </c>
      <c r="X80" s="146"/>
      <c r="Y80" s="146">
        <f t="shared" si="29"/>
        <v>0</v>
      </c>
      <c r="Z80" s="146">
        <f t="shared" si="29"/>
        <v>0</v>
      </c>
      <c r="AA80" s="146">
        <f t="shared" si="29"/>
        <v>0</v>
      </c>
      <c r="AB80" s="146">
        <f t="shared" si="29"/>
        <v>0</v>
      </c>
      <c r="AC80" s="146"/>
      <c r="AD80" s="146">
        <f t="shared" si="29"/>
        <v>0</v>
      </c>
      <c r="AE80" s="146">
        <f t="shared" si="29"/>
        <v>0</v>
      </c>
      <c r="AF80" s="146">
        <f t="shared" si="29"/>
        <v>0</v>
      </c>
      <c r="AG80" s="146">
        <f t="shared" si="29"/>
        <v>0</v>
      </c>
      <c r="AH80" s="146"/>
      <c r="AI80" s="146">
        <f t="shared" si="29"/>
        <v>0</v>
      </c>
      <c r="AJ80" s="146">
        <f t="shared" si="29"/>
        <v>0</v>
      </c>
      <c r="AK80" s="146">
        <f t="shared" si="29"/>
        <v>0</v>
      </c>
    </row>
    <row r="81" spans="1:37" ht="15.75" thickBot="1" x14ac:dyDescent="0.3">
      <c r="A81" s="807" t="s">
        <v>174</v>
      </c>
      <c r="B81" s="808"/>
      <c r="C81" s="301">
        <f>SUM(C10:C14,C15:C18,C21:C36,C39:C55,C58:C70,C73:C75,C78:C79)</f>
        <v>3800</v>
      </c>
      <c r="D81" s="301">
        <f t="shared" ref="D81:AK81" si="30">SUM(D10:D14,D15:D18,D21:D36,D39:D55,D58:D70,D73:D75,D78:D79)</f>
        <v>1420</v>
      </c>
      <c r="E81" s="301">
        <f t="shared" si="30"/>
        <v>2380</v>
      </c>
      <c r="F81" s="301">
        <f t="shared" si="30"/>
        <v>0</v>
      </c>
      <c r="G81" s="301">
        <f t="shared" si="30"/>
        <v>190</v>
      </c>
      <c r="H81" s="301">
        <f t="shared" si="30"/>
        <v>335</v>
      </c>
      <c r="I81" s="301">
        <f t="shared" si="30"/>
        <v>0</v>
      </c>
      <c r="J81" s="301">
        <f t="shared" si="30"/>
        <v>150</v>
      </c>
      <c r="K81" s="301">
        <f t="shared" si="30"/>
        <v>90</v>
      </c>
      <c r="L81" s="301">
        <f t="shared" si="30"/>
        <v>28</v>
      </c>
      <c r="M81" s="301">
        <f t="shared" si="30"/>
        <v>285</v>
      </c>
      <c r="N81" s="301">
        <f t="shared" si="30"/>
        <v>0</v>
      </c>
      <c r="O81" s="301">
        <f t="shared" si="30"/>
        <v>380</v>
      </c>
      <c r="P81" s="301">
        <f t="shared" si="30"/>
        <v>40</v>
      </c>
      <c r="Q81" s="301">
        <f t="shared" si="30"/>
        <v>32</v>
      </c>
      <c r="R81" s="301">
        <f t="shared" si="30"/>
        <v>225</v>
      </c>
      <c r="S81" s="301">
        <f t="shared" si="30"/>
        <v>0</v>
      </c>
      <c r="T81" s="301">
        <f t="shared" si="30"/>
        <v>490</v>
      </c>
      <c r="U81" s="301">
        <f t="shared" si="30"/>
        <v>45</v>
      </c>
      <c r="V81" s="301">
        <f t="shared" si="30"/>
        <v>32</v>
      </c>
      <c r="W81" s="301">
        <f t="shared" si="30"/>
        <v>205</v>
      </c>
      <c r="X81" s="301">
        <f t="shared" si="30"/>
        <v>0</v>
      </c>
      <c r="Y81" s="301">
        <f t="shared" si="30"/>
        <v>350</v>
      </c>
      <c r="Z81" s="301">
        <f t="shared" si="30"/>
        <v>45</v>
      </c>
      <c r="AA81" s="301">
        <f t="shared" si="30"/>
        <v>28</v>
      </c>
      <c r="AB81" s="301">
        <f t="shared" si="30"/>
        <v>160</v>
      </c>
      <c r="AC81" s="301">
        <f t="shared" si="30"/>
        <v>0</v>
      </c>
      <c r="AD81" s="301">
        <f t="shared" si="30"/>
        <v>405</v>
      </c>
      <c r="AE81" s="301">
        <f t="shared" si="30"/>
        <v>80</v>
      </c>
      <c r="AF81" s="301">
        <f t="shared" si="30"/>
        <v>32</v>
      </c>
      <c r="AG81" s="301">
        <f t="shared" si="30"/>
        <v>210</v>
      </c>
      <c r="AH81" s="301">
        <f t="shared" si="30"/>
        <v>0</v>
      </c>
      <c r="AI81" s="301">
        <f t="shared" si="30"/>
        <v>245</v>
      </c>
      <c r="AJ81" s="301">
        <f t="shared" si="30"/>
        <v>60</v>
      </c>
      <c r="AK81" s="302">
        <f t="shared" si="30"/>
        <v>38</v>
      </c>
    </row>
    <row r="82" spans="1:37" ht="15.75" thickBot="1" x14ac:dyDescent="0.3">
      <c r="A82" s="803" t="s">
        <v>37</v>
      </c>
      <c r="B82" s="803"/>
      <c r="C82" s="803"/>
      <c r="D82" s="803"/>
      <c r="E82" s="803"/>
      <c r="F82" s="803"/>
      <c r="G82" s="803"/>
      <c r="H82" s="804">
        <f>SUM(H19:K19,H37:K37,H56:K56,H71:K71,H76:K76,H80:K80)</f>
        <v>575</v>
      </c>
      <c r="I82" s="804"/>
      <c r="J82" s="804"/>
      <c r="K82" s="804"/>
      <c r="L82" s="804"/>
      <c r="M82" s="804">
        <f>SUM(M19:P19,M37:P37,M56:P56,M71:P71,M76:P76,M80:P80)</f>
        <v>705</v>
      </c>
      <c r="N82" s="804"/>
      <c r="O82" s="804"/>
      <c r="P82" s="804"/>
      <c r="Q82" s="804"/>
      <c r="R82" s="804">
        <f>SUM(R19:U19,R37:U37,R56:U56,R71:U71,R76:U76,R80:U80)</f>
        <v>760</v>
      </c>
      <c r="S82" s="804"/>
      <c r="T82" s="804"/>
      <c r="U82" s="804"/>
      <c r="V82" s="804"/>
      <c r="W82" s="804">
        <f>SUM(W19:Z19,W37:Z37,W56:Z56,W71:Z71,W76:Z76,W80:Z80)</f>
        <v>600</v>
      </c>
      <c r="X82" s="804"/>
      <c r="Y82" s="804"/>
      <c r="Z82" s="804"/>
      <c r="AA82" s="804"/>
      <c r="AB82" s="801">
        <f>SUM(AB19:AE19,AB37:AE37,AB56:AE56,AB71:AE71,AB76:AE76,AB80:AE80)</f>
        <v>645</v>
      </c>
      <c r="AC82" s="802"/>
      <c r="AD82" s="791"/>
      <c r="AE82" s="791"/>
      <c r="AF82" s="792"/>
      <c r="AG82" s="801">
        <f>SUM(AG19:AJ19,AG37:AJ37,AG56:AJ56,AG71:AJ71,AG76:AJ76,AG80:AJ80)</f>
        <v>515</v>
      </c>
      <c r="AH82" s="802"/>
      <c r="AI82" s="791"/>
      <c r="AJ82" s="791"/>
      <c r="AK82" s="792"/>
    </row>
    <row r="83" spans="1:37" ht="15.75" thickBot="1" x14ac:dyDescent="0.3">
      <c r="A83" s="803" t="s">
        <v>131</v>
      </c>
      <c r="B83" s="803"/>
      <c r="C83" s="803"/>
      <c r="D83" s="803"/>
      <c r="E83" s="803"/>
      <c r="F83" s="803"/>
      <c r="G83" s="803"/>
      <c r="H83" s="804">
        <f>SUM(H82:Q82)</f>
        <v>1280</v>
      </c>
      <c r="I83" s="804"/>
      <c r="J83" s="804"/>
      <c r="K83" s="804"/>
      <c r="L83" s="804"/>
      <c r="M83" s="804"/>
      <c r="N83" s="804"/>
      <c r="O83" s="804"/>
      <c r="P83" s="804"/>
      <c r="Q83" s="804"/>
      <c r="R83" s="804">
        <f>SUM(R82:AA82)</f>
        <v>1360</v>
      </c>
      <c r="S83" s="804"/>
      <c r="T83" s="804"/>
      <c r="U83" s="804"/>
      <c r="V83" s="804"/>
      <c r="W83" s="804"/>
      <c r="X83" s="804"/>
      <c r="Y83" s="804"/>
      <c r="Z83" s="804"/>
      <c r="AA83" s="804"/>
      <c r="AB83" s="801">
        <f>SUM(AB82:AK82)</f>
        <v>1160</v>
      </c>
      <c r="AC83" s="802"/>
      <c r="AD83" s="791"/>
      <c r="AE83" s="791"/>
      <c r="AF83" s="791"/>
      <c r="AG83" s="791"/>
      <c r="AH83" s="791"/>
      <c r="AI83" s="791"/>
      <c r="AJ83" s="791"/>
      <c r="AK83" s="792"/>
    </row>
    <row r="84" spans="1:37" ht="15.75" thickBot="1" x14ac:dyDescent="0.3">
      <c r="A84" s="803" t="s">
        <v>132</v>
      </c>
      <c r="B84" s="803"/>
      <c r="C84" s="803"/>
      <c r="D84" s="803"/>
      <c r="E84" s="803"/>
      <c r="F84" s="803"/>
      <c r="G84" s="803"/>
      <c r="H84" s="804">
        <v>4</v>
      </c>
      <c r="I84" s="804"/>
      <c r="J84" s="804"/>
      <c r="K84" s="804"/>
      <c r="L84" s="804"/>
      <c r="M84" s="804">
        <v>3</v>
      </c>
      <c r="N84" s="804"/>
      <c r="O84" s="804"/>
      <c r="P84" s="804"/>
      <c r="Q84" s="804"/>
      <c r="R84" s="804">
        <v>1</v>
      </c>
      <c r="S84" s="804"/>
      <c r="T84" s="804"/>
      <c r="U84" s="804"/>
      <c r="V84" s="804"/>
      <c r="W84" s="804">
        <v>4</v>
      </c>
      <c r="X84" s="804"/>
      <c r="Y84" s="804"/>
      <c r="Z84" s="804"/>
      <c r="AA84" s="804"/>
      <c r="AB84" s="790">
        <v>2</v>
      </c>
      <c r="AC84" s="791"/>
      <c r="AD84" s="791"/>
      <c r="AE84" s="791"/>
      <c r="AF84" s="792"/>
      <c r="AG84" s="790">
        <v>4</v>
      </c>
      <c r="AH84" s="791"/>
      <c r="AI84" s="791"/>
      <c r="AJ84" s="791"/>
      <c r="AK84" s="792"/>
    </row>
    <row r="85" spans="1:37" ht="16.5" customHeight="1" thickBot="1" x14ac:dyDescent="0.3">
      <c r="A85" s="793" t="s">
        <v>138</v>
      </c>
      <c r="B85" s="794"/>
      <c r="C85" s="795"/>
      <c r="D85" s="796"/>
      <c r="E85" s="796"/>
      <c r="F85" s="796"/>
      <c r="G85" s="797"/>
      <c r="H85" s="798">
        <f>SUM(L19,L37,L56,L71,L76,L80)</f>
        <v>28</v>
      </c>
      <c r="I85" s="799"/>
      <c r="J85" s="799"/>
      <c r="K85" s="799"/>
      <c r="L85" s="800"/>
      <c r="M85" s="798">
        <f>SUM(Q19,Q37,Q56,Q71,Q76,Q80)</f>
        <v>32</v>
      </c>
      <c r="N85" s="799"/>
      <c r="O85" s="799"/>
      <c r="P85" s="799"/>
      <c r="Q85" s="800"/>
      <c r="R85" s="798">
        <f>SUM(V19,V37,V56,V71,V76,V80)</f>
        <v>32</v>
      </c>
      <c r="S85" s="799"/>
      <c r="T85" s="799"/>
      <c r="U85" s="799"/>
      <c r="V85" s="800"/>
      <c r="W85" s="798">
        <f>SUM(AA19,AA37,AA56,AA71,AA76,AA80)</f>
        <v>28</v>
      </c>
      <c r="X85" s="799"/>
      <c r="Y85" s="799"/>
      <c r="Z85" s="799"/>
      <c r="AA85" s="800"/>
      <c r="AB85" s="801">
        <f>SUM(AF19,AF37,AF56,AF71,AF76,AF80)</f>
        <v>32</v>
      </c>
      <c r="AC85" s="802"/>
      <c r="AD85" s="791"/>
      <c r="AE85" s="791"/>
      <c r="AF85" s="792"/>
      <c r="AG85" s="802">
        <f>SUM(AK19,AK37,AK56,AK71,AK76,AK80)</f>
        <v>38</v>
      </c>
      <c r="AH85" s="802"/>
      <c r="AI85" s="791"/>
      <c r="AJ85" s="791"/>
      <c r="AK85" s="792"/>
    </row>
    <row r="86" spans="1:37" ht="15.75" thickBot="1" x14ac:dyDescent="0.3">
      <c r="A86" s="785" t="s">
        <v>38</v>
      </c>
      <c r="B86" s="786"/>
      <c r="C86" s="188">
        <f>SUM(C19,C37,C56,C71,C76,C80)</f>
        <v>3800</v>
      </c>
      <c r="D86" s="188">
        <f t="shared" ref="D86:E86" si="31">SUM(D19,D37,D56,D71,D76,D80)</f>
        <v>1420</v>
      </c>
      <c r="E86" s="188">
        <f t="shared" si="31"/>
        <v>2380</v>
      </c>
      <c r="F86" s="4"/>
      <c r="G86" s="4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6"/>
      <c r="U86" s="6"/>
      <c r="V86" s="6"/>
      <c r="W86" s="5"/>
      <c r="X86" s="5"/>
      <c r="Y86" s="6"/>
      <c r="Z86" s="6"/>
      <c r="AA86" s="6"/>
    </row>
    <row r="87" spans="1:37" ht="29.25" customHeight="1" thickBot="1" x14ac:dyDescent="0.3">
      <c r="A87" s="787" t="s">
        <v>159</v>
      </c>
      <c r="B87" s="788"/>
      <c r="C87" s="788"/>
      <c r="D87" s="788"/>
      <c r="E87" s="789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</row>
  </sheetData>
  <mergeCells count="62">
    <mergeCell ref="AB7:AF7"/>
    <mergeCell ref="A1:AA1"/>
    <mergeCell ref="A2:AA2"/>
    <mergeCell ref="A3:AA3"/>
    <mergeCell ref="A4:AA4"/>
    <mergeCell ref="A5:AA5"/>
    <mergeCell ref="A6:A8"/>
    <mergeCell ref="B6:B8"/>
    <mergeCell ref="C6:C8"/>
    <mergeCell ref="D6:D8"/>
    <mergeCell ref="E6:E8"/>
    <mergeCell ref="A77:AK77"/>
    <mergeCell ref="AG7:AK7"/>
    <mergeCell ref="A9:AK9"/>
    <mergeCell ref="A19:B19"/>
    <mergeCell ref="A20:AK20"/>
    <mergeCell ref="A37:B37"/>
    <mergeCell ref="A38:AK38"/>
    <mergeCell ref="F6:F8"/>
    <mergeCell ref="G6:G8"/>
    <mergeCell ref="H6:Q6"/>
    <mergeCell ref="R6:AA6"/>
    <mergeCell ref="AB6:AK6"/>
    <mergeCell ref="H7:L7"/>
    <mergeCell ref="M7:Q7"/>
    <mergeCell ref="R7:V7"/>
    <mergeCell ref="W7:AA7"/>
    <mergeCell ref="A56:B56"/>
    <mergeCell ref="A57:AK57"/>
    <mergeCell ref="A71:B71"/>
    <mergeCell ref="A72:AK72"/>
    <mergeCell ref="A76:B76"/>
    <mergeCell ref="A80:B80"/>
    <mergeCell ref="A82:G82"/>
    <mergeCell ref="H82:L82"/>
    <mergeCell ref="M82:Q82"/>
    <mergeCell ref="R82:V82"/>
    <mergeCell ref="A81:B81"/>
    <mergeCell ref="AB84:AF84"/>
    <mergeCell ref="AB82:AF82"/>
    <mergeCell ref="AG82:AK82"/>
    <mergeCell ref="A83:G83"/>
    <mergeCell ref="H83:Q83"/>
    <mergeCell ref="R83:AA83"/>
    <mergeCell ref="AB83:AK83"/>
    <mergeCell ref="W82:AA82"/>
    <mergeCell ref="A86:B86"/>
    <mergeCell ref="A87:E87"/>
    <mergeCell ref="AG84:AK84"/>
    <mergeCell ref="A85:B85"/>
    <mergeCell ref="C85:G85"/>
    <mergeCell ref="H85:L85"/>
    <mergeCell ref="M85:Q85"/>
    <mergeCell ref="R85:V85"/>
    <mergeCell ref="W85:AA85"/>
    <mergeCell ref="AB85:AF85"/>
    <mergeCell ref="AG85:AK85"/>
    <mergeCell ref="A84:G84"/>
    <mergeCell ref="H84:L84"/>
    <mergeCell ref="M84:Q84"/>
    <mergeCell ref="R84:V84"/>
    <mergeCell ref="W84:AA8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4"/>
  <sheetViews>
    <sheetView workbookViewId="0">
      <selection activeCell="AI18" sqref="AI18:AJ66"/>
    </sheetView>
  </sheetViews>
  <sheetFormatPr defaultRowHeight="15" x14ac:dyDescent="0.25"/>
  <cols>
    <col min="1" max="1" width="4" customWidth="1"/>
    <col min="2" max="2" width="49.5703125" customWidth="1"/>
    <col min="3" max="3" width="6.42578125" hidden="1" customWidth="1"/>
    <col min="4" max="4" width="5.42578125" hidden="1" customWidth="1"/>
    <col min="5" max="5" width="5.7109375" hidden="1" customWidth="1"/>
    <col min="6" max="6" width="4.5703125" hidden="1" customWidth="1"/>
    <col min="7" max="7" width="4.7109375" hidden="1" customWidth="1"/>
    <col min="8" max="9" width="4.140625" hidden="1" customWidth="1"/>
    <col min="10" max="11" width="3.7109375" hidden="1" customWidth="1"/>
    <col min="12" max="12" width="4.28515625" hidden="1" customWidth="1"/>
    <col min="13" max="14" width="4" hidden="1" customWidth="1"/>
    <col min="15" max="16" width="3.85546875" hidden="1" customWidth="1"/>
    <col min="17" max="17" width="4.5703125" hidden="1" customWidth="1"/>
    <col min="18" max="19" width="3.85546875" hidden="1" customWidth="1"/>
    <col min="20" max="21" width="4.140625" hidden="1" customWidth="1"/>
    <col min="22" max="22" width="4.85546875" hidden="1" customWidth="1"/>
    <col min="23" max="24" width="4" hidden="1" customWidth="1"/>
    <col min="25" max="26" width="4.140625" hidden="1" customWidth="1"/>
    <col min="27" max="27" width="4.28515625" hidden="1" customWidth="1"/>
    <col min="28" max="29" width="4.28515625" customWidth="1"/>
    <col min="30" max="31" width="3.85546875" customWidth="1"/>
    <col min="32" max="32" width="4.28515625" customWidth="1"/>
    <col min="33" max="34" width="4" customWidth="1"/>
    <col min="35" max="35" width="3.7109375" customWidth="1"/>
    <col min="36" max="36" width="3.5703125" customWidth="1"/>
    <col min="37" max="37" width="4.42578125" customWidth="1"/>
  </cols>
  <sheetData>
    <row r="1" spans="1:37" ht="18.75" x14ac:dyDescent="0.25">
      <c r="A1" s="830" t="s">
        <v>0</v>
      </c>
      <c r="B1" s="830"/>
      <c r="C1" s="830"/>
      <c r="D1" s="830"/>
      <c r="E1" s="830"/>
      <c r="F1" s="830"/>
      <c r="G1" s="830"/>
      <c r="H1" s="830"/>
      <c r="I1" s="830"/>
      <c r="J1" s="830"/>
      <c r="K1" s="830"/>
      <c r="L1" s="830"/>
      <c r="M1" s="830"/>
      <c r="N1" s="830"/>
      <c r="O1" s="830"/>
      <c r="P1" s="830"/>
      <c r="Q1" s="830"/>
      <c r="R1" s="830"/>
      <c r="S1" s="830"/>
      <c r="T1" s="830"/>
      <c r="U1" s="830"/>
      <c r="V1" s="830"/>
      <c r="W1" s="830"/>
      <c r="X1" s="830"/>
      <c r="Y1" s="830"/>
      <c r="Z1" s="830"/>
      <c r="AA1" s="830"/>
    </row>
    <row r="2" spans="1:37" ht="18.75" x14ac:dyDescent="0.25">
      <c r="A2" s="830" t="s">
        <v>182</v>
      </c>
      <c r="B2" s="830"/>
      <c r="C2" s="830"/>
      <c r="D2" s="830"/>
      <c r="E2" s="830"/>
      <c r="F2" s="830"/>
      <c r="G2" s="830"/>
      <c r="H2" s="830"/>
      <c r="I2" s="830"/>
      <c r="J2" s="830"/>
      <c r="K2" s="830"/>
      <c r="L2" s="830"/>
      <c r="M2" s="830"/>
      <c r="N2" s="830"/>
      <c r="O2" s="830"/>
      <c r="P2" s="830"/>
      <c r="Q2" s="830"/>
      <c r="R2" s="830"/>
      <c r="S2" s="830"/>
      <c r="T2" s="830"/>
      <c r="U2" s="830"/>
      <c r="V2" s="830"/>
      <c r="W2" s="830"/>
      <c r="X2" s="830"/>
      <c r="Y2" s="830"/>
      <c r="Z2" s="830"/>
      <c r="AA2" s="830"/>
    </row>
    <row r="3" spans="1:37" ht="18.75" x14ac:dyDescent="0.25">
      <c r="A3" s="830" t="s">
        <v>86</v>
      </c>
      <c r="B3" s="830"/>
      <c r="C3" s="830"/>
      <c r="D3" s="830"/>
      <c r="E3" s="830"/>
      <c r="F3" s="830"/>
      <c r="G3" s="830"/>
      <c r="H3" s="830"/>
      <c r="I3" s="830"/>
      <c r="J3" s="830"/>
      <c r="K3" s="830"/>
      <c r="L3" s="830"/>
      <c r="M3" s="830"/>
      <c r="N3" s="830"/>
      <c r="O3" s="830"/>
      <c r="P3" s="830"/>
      <c r="Q3" s="830"/>
      <c r="R3" s="830"/>
      <c r="S3" s="830"/>
      <c r="T3" s="830"/>
      <c r="U3" s="830"/>
      <c r="V3" s="830"/>
      <c r="W3" s="830"/>
      <c r="X3" s="830"/>
      <c r="Y3" s="830"/>
      <c r="Z3" s="830"/>
      <c r="AA3" s="830"/>
    </row>
    <row r="4" spans="1:37" ht="18.75" x14ac:dyDescent="0.3">
      <c r="A4" s="831" t="s">
        <v>87</v>
      </c>
      <c r="B4" s="831"/>
      <c r="C4" s="831"/>
      <c r="D4" s="831"/>
      <c r="E4" s="831"/>
      <c r="F4" s="831"/>
      <c r="G4" s="831"/>
      <c r="H4" s="831"/>
      <c r="I4" s="831"/>
      <c r="J4" s="831"/>
      <c r="K4" s="831"/>
      <c r="L4" s="831"/>
      <c r="M4" s="831"/>
      <c r="N4" s="831"/>
      <c r="O4" s="831"/>
      <c r="P4" s="831"/>
      <c r="Q4" s="831"/>
      <c r="R4" s="831"/>
      <c r="S4" s="831"/>
      <c r="T4" s="831"/>
      <c r="U4" s="831"/>
      <c r="V4" s="831"/>
      <c r="W4" s="831"/>
      <c r="X4" s="831"/>
      <c r="Y4" s="831"/>
      <c r="Z4" s="831"/>
      <c r="AA4" s="831"/>
    </row>
    <row r="5" spans="1:37" ht="19.5" thickBot="1" x14ac:dyDescent="0.35">
      <c r="A5" s="831"/>
      <c r="B5" s="831"/>
      <c r="C5" s="831"/>
      <c r="D5" s="831"/>
      <c r="E5" s="831"/>
      <c r="F5" s="831"/>
      <c r="G5" s="831"/>
      <c r="H5" s="831"/>
      <c r="I5" s="831"/>
      <c r="J5" s="831"/>
      <c r="K5" s="831"/>
      <c r="L5" s="831"/>
      <c r="M5" s="831"/>
      <c r="N5" s="831"/>
      <c r="O5" s="831"/>
      <c r="P5" s="831"/>
      <c r="Q5" s="831"/>
      <c r="R5" s="831"/>
      <c r="S5" s="831"/>
      <c r="T5" s="831"/>
      <c r="U5" s="831"/>
      <c r="V5" s="831"/>
      <c r="W5" s="831"/>
      <c r="X5" s="831"/>
      <c r="Y5" s="831"/>
      <c r="Z5" s="831"/>
      <c r="AA5" s="831"/>
    </row>
    <row r="6" spans="1:37" ht="15.75" customHeight="1" thickBot="1" x14ac:dyDescent="0.3">
      <c r="A6" s="832" t="s">
        <v>1</v>
      </c>
      <c r="B6" s="833" t="s">
        <v>88</v>
      </c>
      <c r="C6" s="829" t="s">
        <v>2</v>
      </c>
      <c r="D6" s="829" t="s">
        <v>3</v>
      </c>
      <c r="E6" s="829" t="s">
        <v>77</v>
      </c>
      <c r="F6" s="829" t="s">
        <v>84</v>
      </c>
      <c r="G6" s="829" t="s">
        <v>82</v>
      </c>
      <c r="H6" s="820" t="s">
        <v>4</v>
      </c>
      <c r="I6" s="820"/>
      <c r="J6" s="820"/>
      <c r="K6" s="820"/>
      <c r="L6" s="820"/>
      <c r="M6" s="820"/>
      <c r="N6" s="820"/>
      <c r="O6" s="820"/>
      <c r="P6" s="820"/>
      <c r="Q6" s="820"/>
      <c r="R6" s="820" t="s">
        <v>5</v>
      </c>
      <c r="S6" s="820"/>
      <c r="T6" s="820"/>
      <c r="U6" s="820"/>
      <c r="V6" s="820"/>
      <c r="W6" s="820"/>
      <c r="X6" s="820"/>
      <c r="Y6" s="820"/>
      <c r="Z6" s="820"/>
      <c r="AA6" s="820"/>
      <c r="AB6" s="820" t="s">
        <v>90</v>
      </c>
      <c r="AC6" s="820"/>
      <c r="AD6" s="820"/>
      <c r="AE6" s="820"/>
      <c r="AF6" s="820"/>
      <c r="AG6" s="820"/>
      <c r="AH6" s="820"/>
      <c r="AI6" s="820"/>
      <c r="AJ6" s="820"/>
      <c r="AK6" s="820"/>
    </row>
    <row r="7" spans="1:37" ht="15" customHeight="1" thickBot="1" x14ac:dyDescent="0.3">
      <c r="A7" s="832"/>
      <c r="B7" s="833"/>
      <c r="C7" s="829"/>
      <c r="D7" s="829"/>
      <c r="E7" s="829"/>
      <c r="F7" s="829"/>
      <c r="G7" s="829"/>
      <c r="H7" s="820" t="s">
        <v>6</v>
      </c>
      <c r="I7" s="820"/>
      <c r="J7" s="820"/>
      <c r="K7" s="820"/>
      <c r="L7" s="820"/>
      <c r="M7" s="820" t="s">
        <v>7</v>
      </c>
      <c r="N7" s="820"/>
      <c r="O7" s="820"/>
      <c r="P7" s="820"/>
      <c r="Q7" s="820"/>
      <c r="R7" s="820" t="s">
        <v>8</v>
      </c>
      <c r="S7" s="820"/>
      <c r="T7" s="820"/>
      <c r="U7" s="820"/>
      <c r="V7" s="820"/>
      <c r="W7" s="820" t="s">
        <v>9</v>
      </c>
      <c r="X7" s="820"/>
      <c r="Y7" s="820"/>
      <c r="Z7" s="820"/>
      <c r="AA7" s="820"/>
      <c r="AB7" s="820" t="s">
        <v>91</v>
      </c>
      <c r="AC7" s="820"/>
      <c r="AD7" s="820"/>
      <c r="AE7" s="820"/>
      <c r="AF7" s="820"/>
      <c r="AG7" s="820" t="s">
        <v>92</v>
      </c>
      <c r="AH7" s="820"/>
      <c r="AI7" s="820"/>
      <c r="AJ7" s="820"/>
      <c r="AK7" s="820"/>
    </row>
    <row r="8" spans="1:37" ht="64.5" customHeight="1" thickBot="1" x14ac:dyDescent="0.3">
      <c r="A8" s="832"/>
      <c r="B8" s="833"/>
      <c r="C8" s="829"/>
      <c r="D8" s="829"/>
      <c r="E8" s="829"/>
      <c r="F8" s="829"/>
      <c r="G8" s="829"/>
      <c r="H8" s="332" t="s">
        <v>78</v>
      </c>
      <c r="I8" s="332" t="s">
        <v>162</v>
      </c>
      <c r="J8" s="332" t="s">
        <v>79</v>
      </c>
      <c r="K8" s="332" t="s">
        <v>80</v>
      </c>
      <c r="L8" s="32" t="s">
        <v>82</v>
      </c>
      <c r="M8" s="332" t="s">
        <v>78</v>
      </c>
      <c r="N8" s="332" t="s">
        <v>162</v>
      </c>
      <c r="O8" s="332" t="s">
        <v>79</v>
      </c>
      <c r="P8" s="332" t="s">
        <v>80</v>
      </c>
      <c r="Q8" s="32" t="s">
        <v>82</v>
      </c>
      <c r="R8" s="332" t="s">
        <v>78</v>
      </c>
      <c r="S8" s="332" t="s">
        <v>162</v>
      </c>
      <c r="T8" s="332" t="s">
        <v>79</v>
      </c>
      <c r="U8" s="332" t="s">
        <v>80</v>
      </c>
      <c r="V8" s="32" t="s">
        <v>83</v>
      </c>
      <c r="W8" s="332" t="s">
        <v>81</v>
      </c>
      <c r="X8" s="332" t="s">
        <v>162</v>
      </c>
      <c r="Y8" s="332" t="s">
        <v>79</v>
      </c>
      <c r="Z8" s="332" t="s">
        <v>80</v>
      </c>
      <c r="AA8" s="32" t="s">
        <v>82</v>
      </c>
      <c r="AB8" s="332" t="s">
        <v>78</v>
      </c>
      <c r="AC8" s="332" t="s">
        <v>162</v>
      </c>
      <c r="AD8" s="332" t="s">
        <v>79</v>
      </c>
      <c r="AE8" s="332" t="s">
        <v>80</v>
      </c>
      <c r="AF8" s="32" t="s">
        <v>82</v>
      </c>
      <c r="AG8" s="332" t="s">
        <v>78</v>
      </c>
      <c r="AH8" s="332" t="s">
        <v>162</v>
      </c>
      <c r="AI8" s="332" t="s">
        <v>79</v>
      </c>
      <c r="AJ8" s="332" t="s">
        <v>80</v>
      </c>
      <c r="AK8" s="32" t="s">
        <v>82</v>
      </c>
    </row>
    <row r="9" spans="1:37" ht="15.75" hidden="1" thickBot="1" x14ac:dyDescent="0.3">
      <c r="A9" s="435" t="s">
        <v>76</v>
      </c>
      <c r="B9" s="430"/>
      <c r="C9" s="430"/>
      <c r="D9" s="430"/>
      <c r="E9" s="430"/>
      <c r="F9" s="430"/>
      <c r="G9" s="430"/>
      <c r="H9" s="430"/>
      <c r="I9" s="430"/>
      <c r="J9" s="430"/>
      <c r="K9" s="430"/>
      <c r="L9" s="430"/>
      <c r="M9" s="430"/>
      <c r="N9" s="430"/>
      <c r="O9" s="430"/>
      <c r="P9" s="430"/>
      <c r="Q9" s="430"/>
      <c r="R9" s="430"/>
      <c r="S9" s="430"/>
      <c r="T9" s="430"/>
      <c r="U9" s="430"/>
      <c r="V9" s="430"/>
      <c r="W9" s="430"/>
      <c r="X9" s="430"/>
      <c r="Y9" s="430"/>
      <c r="Z9" s="430"/>
      <c r="AA9" s="430"/>
      <c r="AB9" s="430"/>
      <c r="AC9" s="430"/>
      <c r="AD9" s="430"/>
      <c r="AE9" s="430"/>
      <c r="AF9" s="430"/>
      <c r="AG9" s="430"/>
      <c r="AH9" s="430"/>
      <c r="AI9" s="430"/>
      <c r="AJ9" s="430"/>
      <c r="AK9" s="436"/>
    </row>
    <row r="10" spans="1:37" hidden="1" x14ac:dyDescent="0.25">
      <c r="A10" s="297" t="s">
        <v>10</v>
      </c>
      <c r="B10" s="294" t="s">
        <v>134</v>
      </c>
      <c r="C10" s="321">
        <f>SUM(D10:E10)</f>
        <v>72</v>
      </c>
      <c r="D10" s="303">
        <f>SUM(H10:I10,M10:N10,R10:S10,W10:X10,AB10:AC10,AG10:AH10)</f>
        <v>0</v>
      </c>
      <c r="E10" s="44">
        <f>SUM(J10:K10,O10:P10,T10:U10,Y10:Z10,AD10:AE10,AI10:AJ10)</f>
        <v>72</v>
      </c>
      <c r="F10" s="241" t="s">
        <v>11</v>
      </c>
      <c r="G10" s="20">
        <f>SUM(L10,Q10,V10,AA10,AF10,AK10)</f>
        <v>5</v>
      </c>
      <c r="H10" s="262"/>
      <c r="I10" s="109"/>
      <c r="J10" s="45">
        <v>18</v>
      </c>
      <c r="K10" s="313"/>
      <c r="L10" s="20">
        <v>1</v>
      </c>
      <c r="M10" s="262"/>
      <c r="N10" s="109"/>
      <c r="O10" s="45">
        <v>18</v>
      </c>
      <c r="P10" s="313"/>
      <c r="Q10" s="20">
        <v>1</v>
      </c>
      <c r="R10" s="262"/>
      <c r="S10" s="109"/>
      <c r="T10" s="45">
        <v>18</v>
      </c>
      <c r="U10" s="241"/>
      <c r="V10" s="20">
        <v>1</v>
      </c>
      <c r="W10" s="262"/>
      <c r="X10" s="109"/>
      <c r="Y10" s="45">
        <v>18</v>
      </c>
      <c r="Z10" s="241"/>
      <c r="AA10" s="20">
        <v>2</v>
      </c>
      <c r="AB10" s="265"/>
      <c r="AC10" s="105"/>
      <c r="AD10" s="105"/>
      <c r="AE10" s="313"/>
      <c r="AF10" s="119"/>
      <c r="AG10" s="265"/>
      <c r="AH10" s="105"/>
      <c r="AI10" s="105"/>
      <c r="AJ10" s="313"/>
      <c r="AK10" s="119"/>
    </row>
    <row r="11" spans="1:37" hidden="1" x14ac:dyDescent="0.25">
      <c r="A11" s="298" t="s">
        <v>12</v>
      </c>
      <c r="B11" s="295" t="s">
        <v>156</v>
      </c>
      <c r="C11" s="322">
        <f t="shared" ref="C11:C19" si="0">SUM(D11:E11)</f>
        <v>36</v>
      </c>
      <c r="D11" s="166">
        <f t="shared" ref="D11:D19" si="1">SUM(H11:I11,M11:N11,R11:S11,W11:X11,AB11:AC11,AG11:AH11)</f>
        <v>0</v>
      </c>
      <c r="E11" s="2">
        <f t="shared" ref="E11:E19" si="2">SUM(J11:K11,O11:P11,T11:U11,Y11:Z11,AD11:AE11,AI11:AJ11)</f>
        <v>36</v>
      </c>
      <c r="F11" s="34" t="s">
        <v>15</v>
      </c>
      <c r="G11" s="15">
        <f t="shared" ref="G11:G19" si="3">SUM(L11,Q11,V11,AA11,AF11,AK11)</f>
        <v>2</v>
      </c>
      <c r="H11" s="19"/>
      <c r="I11" s="14"/>
      <c r="J11" s="28">
        <v>18</v>
      </c>
      <c r="K11" s="34"/>
      <c r="L11" s="15">
        <v>1</v>
      </c>
      <c r="M11" s="19"/>
      <c r="N11" s="14"/>
      <c r="O11" s="28">
        <v>18</v>
      </c>
      <c r="P11" s="34"/>
      <c r="Q11" s="15">
        <v>1</v>
      </c>
      <c r="R11" s="19"/>
      <c r="S11" s="14"/>
      <c r="T11" s="28"/>
      <c r="U11" s="34"/>
      <c r="V11" s="15"/>
      <c r="W11" s="19"/>
      <c r="X11" s="14"/>
      <c r="Y11" s="28"/>
      <c r="Z11" s="34"/>
      <c r="AA11" s="15"/>
      <c r="AB11" s="74"/>
      <c r="AC11" s="62"/>
      <c r="AD11" s="62"/>
      <c r="AE11" s="61"/>
      <c r="AF11" s="120"/>
      <c r="AG11" s="74"/>
      <c r="AH11" s="62"/>
      <c r="AI11" s="62"/>
      <c r="AJ11" s="61"/>
      <c r="AK11" s="120"/>
    </row>
    <row r="12" spans="1:37" hidden="1" x14ac:dyDescent="0.25">
      <c r="A12" s="298" t="s">
        <v>13</v>
      </c>
      <c r="B12" s="295" t="s">
        <v>89</v>
      </c>
      <c r="C12" s="322">
        <f t="shared" si="0"/>
        <v>18</v>
      </c>
      <c r="D12" s="166">
        <f t="shared" si="1"/>
        <v>0</v>
      </c>
      <c r="E12" s="2">
        <f t="shared" si="2"/>
        <v>18</v>
      </c>
      <c r="F12" s="34" t="s">
        <v>15</v>
      </c>
      <c r="G12" s="15">
        <f t="shared" si="3"/>
        <v>2</v>
      </c>
      <c r="H12" s="19"/>
      <c r="I12" s="14"/>
      <c r="J12" s="28"/>
      <c r="K12" s="34"/>
      <c r="L12" s="15"/>
      <c r="M12" s="19"/>
      <c r="N12" s="14"/>
      <c r="O12" s="28"/>
      <c r="P12" s="34"/>
      <c r="Q12" s="15"/>
      <c r="R12" s="19"/>
      <c r="S12" s="14"/>
      <c r="T12" s="28">
        <v>18</v>
      </c>
      <c r="U12" s="34"/>
      <c r="V12" s="15">
        <v>2</v>
      </c>
      <c r="W12" s="19"/>
      <c r="X12" s="14"/>
      <c r="Y12" s="28"/>
      <c r="Z12" s="34"/>
      <c r="AA12" s="15"/>
      <c r="AB12" s="74"/>
      <c r="AC12" s="62"/>
      <c r="AD12" s="62"/>
      <c r="AE12" s="61"/>
      <c r="AF12" s="120"/>
      <c r="AG12" s="74"/>
      <c r="AH12" s="62"/>
      <c r="AI12" s="62"/>
      <c r="AJ12" s="61"/>
      <c r="AK12" s="120"/>
    </row>
    <row r="13" spans="1:37" hidden="1" x14ac:dyDescent="0.25">
      <c r="A13" s="298" t="s">
        <v>14</v>
      </c>
      <c r="B13" s="295" t="s">
        <v>126</v>
      </c>
      <c r="C13" s="322">
        <f t="shared" si="0"/>
        <v>10</v>
      </c>
      <c r="D13" s="166">
        <f t="shared" si="1"/>
        <v>10</v>
      </c>
      <c r="E13" s="2">
        <f t="shared" si="2"/>
        <v>0</v>
      </c>
      <c r="F13" s="34" t="s">
        <v>15</v>
      </c>
      <c r="G13" s="15">
        <f t="shared" si="3"/>
        <v>1</v>
      </c>
      <c r="H13" s="19"/>
      <c r="I13" s="14"/>
      <c r="J13" s="28"/>
      <c r="K13" s="34"/>
      <c r="L13" s="15"/>
      <c r="M13" s="19">
        <v>10</v>
      </c>
      <c r="N13" s="14"/>
      <c r="O13" s="28"/>
      <c r="P13" s="34"/>
      <c r="Q13" s="15">
        <v>1</v>
      </c>
      <c r="R13" s="19"/>
      <c r="S13" s="14"/>
      <c r="T13" s="28"/>
      <c r="U13" s="34"/>
      <c r="V13" s="15"/>
      <c r="W13" s="19"/>
      <c r="X13" s="14"/>
      <c r="Y13" s="28"/>
      <c r="Z13" s="34"/>
      <c r="AA13" s="15"/>
      <c r="AB13" s="74"/>
      <c r="AC13" s="62"/>
      <c r="AD13" s="62"/>
      <c r="AE13" s="61"/>
      <c r="AF13" s="120"/>
      <c r="AG13" s="74"/>
      <c r="AH13" s="62"/>
      <c r="AI13" s="62"/>
      <c r="AJ13" s="61"/>
      <c r="AK13" s="120"/>
    </row>
    <row r="14" spans="1:37" hidden="1" x14ac:dyDescent="0.25">
      <c r="A14" s="298" t="s">
        <v>16</v>
      </c>
      <c r="B14" s="295" t="s">
        <v>125</v>
      </c>
      <c r="C14" s="322">
        <f t="shared" si="0"/>
        <v>9</v>
      </c>
      <c r="D14" s="166">
        <f t="shared" si="1"/>
        <v>9</v>
      </c>
      <c r="E14" s="2">
        <f t="shared" si="2"/>
        <v>0</v>
      </c>
      <c r="F14" s="34" t="s">
        <v>15</v>
      </c>
      <c r="G14" s="15">
        <f t="shared" si="3"/>
        <v>1</v>
      </c>
      <c r="H14" s="19">
        <v>9</v>
      </c>
      <c r="I14" s="14"/>
      <c r="J14" s="28"/>
      <c r="K14" s="34"/>
      <c r="L14" s="15">
        <v>1</v>
      </c>
      <c r="M14" s="19"/>
      <c r="N14" s="14"/>
      <c r="O14" s="28"/>
      <c r="P14" s="34"/>
      <c r="Q14" s="15"/>
      <c r="R14" s="19"/>
      <c r="S14" s="14"/>
      <c r="T14" s="28"/>
      <c r="U14" s="34"/>
      <c r="V14" s="15"/>
      <c r="W14" s="19"/>
      <c r="X14" s="14"/>
      <c r="Y14" s="28"/>
      <c r="Z14" s="34"/>
      <c r="AA14" s="15"/>
      <c r="AB14" s="74"/>
      <c r="AC14" s="62"/>
      <c r="AD14" s="62"/>
      <c r="AE14" s="61"/>
      <c r="AF14" s="120"/>
      <c r="AG14" s="74"/>
      <c r="AH14" s="62"/>
      <c r="AI14" s="62"/>
      <c r="AJ14" s="61"/>
      <c r="AK14" s="120"/>
    </row>
    <row r="15" spans="1:37" hidden="1" x14ac:dyDescent="0.25">
      <c r="A15" s="298" t="s">
        <v>17</v>
      </c>
      <c r="B15" s="296" t="s">
        <v>172</v>
      </c>
      <c r="C15" s="322">
        <f t="shared" si="0"/>
        <v>2</v>
      </c>
      <c r="D15" s="166">
        <f t="shared" si="1"/>
        <v>2</v>
      </c>
      <c r="E15" s="2">
        <f t="shared" si="2"/>
        <v>0</v>
      </c>
      <c r="F15" s="34" t="s">
        <v>15</v>
      </c>
      <c r="G15" s="15">
        <v>0</v>
      </c>
      <c r="H15" s="19">
        <v>2</v>
      </c>
      <c r="I15" s="14"/>
      <c r="J15" s="28"/>
      <c r="K15" s="34"/>
      <c r="L15" s="15">
        <v>0</v>
      </c>
      <c r="M15" s="19"/>
      <c r="N15" s="14"/>
      <c r="O15" s="28"/>
      <c r="P15" s="34"/>
      <c r="Q15" s="15"/>
      <c r="R15" s="19"/>
      <c r="S15" s="14"/>
      <c r="T15" s="28"/>
      <c r="U15" s="34"/>
      <c r="V15" s="15"/>
      <c r="W15" s="19"/>
      <c r="X15" s="14"/>
      <c r="Y15" s="28"/>
      <c r="Z15" s="34"/>
      <c r="AA15" s="15"/>
      <c r="AB15" s="74"/>
      <c r="AC15" s="62"/>
      <c r="AD15" s="62"/>
      <c r="AE15" s="61"/>
      <c r="AF15" s="120"/>
      <c r="AG15" s="74"/>
      <c r="AH15" s="62"/>
      <c r="AI15" s="62"/>
      <c r="AJ15" s="61"/>
      <c r="AK15" s="120"/>
    </row>
    <row r="16" spans="1:37" hidden="1" x14ac:dyDescent="0.25">
      <c r="A16" s="298" t="s">
        <v>39</v>
      </c>
      <c r="B16" s="295" t="s">
        <v>163</v>
      </c>
      <c r="C16" s="322">
        <f t="shared" si="0"/>
        <v>10</v>
      </c>
      <c r="D16" s="166">
        <f t="shared" si="1"/>
        <v>10</v>
      </c>
      <c r="E16" s="2">
        <f t="shared" si="2"/>
        <v>0</v>
      </c>
      <c r="F16" s="34" t="s">
        <v>15</v>
      </c>
      <c r="G16" s="15">
        <f t="shared" si="3"/>
        <v>0</v>
      </c>
      <c r="H16" s="19">
        <v>10</v>
      </c>
      <c r="I16" s="14"/>
      <c r="J16" s="28"/>
      <c r="K16" s="34"/>
      <c r="L16" s="15"/>
      <c r="M16" s="19"/>
      <c r="N16" s="14"/>
      <c r="O16" s="28"/>
      <c r="P16" s="34"/>
      <c r="Q16" s="15"/>
      <c r="R16" s="19"/>
      <c r="S16" s="14"/>
      <c r="T16" s="28"/>
      <c r="U16" s="34"/>
      <c r="V16" s="15"/>
      <c r="W16" s="19"/>
      <c r="X16" s="14"/>
      <c r="Y16" s="28"/>
      <c r="Z16" s="34"/>
      <c r="AA16" s="15"/>
      <c r="AB16" s="74"/>
      <c r="AC16" s="62"/>
      <c r="AD16" s="62"/>
      <c r="AE16" s="61"/>
      <c r="AF16" s="120"/>
      <c r="AG16" s="74"/>
      <c r="AH16" s="62"/>
      <c r="AI16" s="62"/>
      <c r="AJ16" s="61"/>
      <c r="AK16" s="120"/>
    </row>
    <row r="17" spans="1:37" hidden="1" x14ac:dyDescent="0.25">
      <c r="A17" s="298" t="s">
        <v>40</v>
      </c>
      <c r="B17" s="300" t="s">
        <v>136</v>
      </c>
      <c r="C17" s="322">
        <f>SUM(D17:E17)</f>
        <v>9</v>
      </c>
      <c r="D17" s="166">
        <f t="shared" si="1"/>
        <v>9</v>
      </c>
      <c r="E17" s="2">
        <f t="shared" si="2"/>
        <v>0</v>
      </c>
      <c r="F17" s="40" t="s">
        <v>15</v>
      </c>
      <c r="G17" s="15">
        <f>SUM(L17,Q17,V17,AA17,AF17,AK17)</f>
        <v>1</v>
      </c>
      <c r="H17" s="166">
        <v>9</v>
      </c>
      <c r="I17" s="2"/>
      <c r="J17" s="2"/>
      <c r="K17" s="167"/>
      <c r="L17" s="181">
        <v>1</v>
      </c>
      <c r="M17" s="19"/>
      <c r="N17" s="14"/>
      <c r="O17" s="28"/>
      <c r="P17" s="34"/>
      <c r="Q17" s="242"/>
      <c r="R17" s="19"/>
      <c r="S17" s="14"/>
      <c r="T17" s="28"/>
      <c r="U17" s="34"/>
      <c r="V17" s="15"/>
      <c r="W17" s="19"/>
      <c r="X17" s="14"/>
      <c r="Y17" s="28"/>
      <c r="Z17" s="34"/>
      <c r="AA17" s="15"/>
      <c r="AB17" s="74"/>
      <c r="AC17" s="62"/>
      <c r="AD17" s="62"/>
      <c r="AE17" s="61"/>
      <c r="AF17" s="120"/>
      <c r="AG17" s="74"/>
      <c r="AH17" s="62"/>
      <c r="AI17" s="62"/>
      <c r="AJ17" s="61"/>
      <c r="AK17" s="120"/>
    </row>
    <row r="18" spans="1:37" ht="15.75" thickBot="1" x14ac:dyDescent="0.3">
      <c r="A18" s="298" t="s">
        <v>41</v>
      </c>
      <c r="B18" s="252" t="s">
        <v>179</v>
      </c>
      <c r="C18" s="322">
        <f t="shared" si="0"/>
        <v>20</v>
      </c>
      <c r="D18" s="166">
        <f t="shared" si="1"/>
        <v>0</v>
      </c>
      <c r="E18" s="2">
        <f t="shared" si="2"/>
        <v>20</v>
      </c>
      <c r="F18" s="34" t="s">
        <v>15</v>
      </c>
      <c r="G18" s="15">
        <f t="shared" si="3"/>
        <v>12</v>
      </c>
      <c r="H18" s="19"/>
      <c r="I18" s="14"/>
      <c r="J18" s="28"/>
      <c r="K18" s="34"/>
      <c r="L18" s="15"/>
      <c r="M18" s="19"/>
      <c r="N18" s="14"/>
      <c r="O18" s="28"/>
      <c r="P18" s="34"/>
      <c r="Q18" s="15"/>
      <c r="R18" s="19"/>
      <c r="S18" s="14"/>
      <c r="T18" s="28"/>
      <c r="U18" s="34"/>
      <c r="V18" s="15"/>
      <c r="W18" s="19"/>
      <c r="X18" s="14"/>
      <c r="Y18" s="28"/>
      <c r="Z18" s="34"/>
      <c r="AA18" s="15"/>
      <c r="AB18" s="74"/>
      <c r="AC18" s="62"/>
      <c r="AD18" s="62">
        <v>10</v>
      </c>
      <c r="AE18" s="61"/>
      <c r="AF18" s="120">
        <v>6</v>
      </c>
      <c r="AG18" s="77"/>
      <c r="AH18" s="75"/>
      <c r="AI18" s="62">
        <v>10</v>
      </c>
      <c r="AJ18" s="61"/>
      <c r="AK18" s="157">
        <v>6</v>
      </c>
    </row>
    <row r="19" spans="1:37" ht="15.75" hidden="1" thickBot="1" x14ac:dyDescent="0.3">
      <c r="A19" s="299">
        <v>10</v>
      </c>
      <c r="B19" s="324" t="s">
        <v>175</v>
      </c>
      <c r="C19" s="325">
        <f t="shared" si="0"/>
        <v>0</v>
      </c>
      <c r="D19" s="3">
        <f t="shared" si="1"/>
        <v>0</v>
      </c>
      <c r="E19" s="26">
        <f t="shared" si="2"/>
        <v>0</v>
      </c>
      <c r="F19" s="27" t="s">
        <v>11</v>
      </c>
      <c r="G19" s="16">
        <f t="shared" si="3"/>
        <v>10</v>
      </c>
      <c r="H19" s="21"/>
      <c r="I19" s="315"/>
      <c r="J19" s="33"/>
      <c r="K19" s="27"/>
      <c r="L19" s="16"/>
      <c r="M19" s="21"/>
      <c r="N19" s="315"/>
      <c r="O19" s="33"/>
      <c r="P19" s="27"/>
      <c r="Q19" s="16"/>
      <c r="R19" s="21"/>
      <c r="S19" s="315"/>
      <c r="T19" s="33"/>
      <c r="U19" s="27"/>
      <c r="V19" s="16"/>
      <c r="W19" s="21"/>
      <c r="X19" s="315"/>
      <c r="Y19" s="33"/>
      <c r="Z19" s="27"/>
      <c r="AA19" s="16"/>
      <c r="AB19" s="171"/>
      <c r="AC19" s="60"/>
      <c r="AD19" s="60"/>
      <c r="AE19" s="173"/>
      <c r="AF19" s="236"/>
      <c r="AG19" s="99"/>
      <c r="AH19" s="100"/>
      <c r="AI19" s="60"/>
      <c r="AJ19" s="173"/>
      <c r="AK19" s="158">
        <v>10</v>
      </c>
    </row>
    <row r="20" spans="1:37" ht="15.75" hidden="1" thickBot="1" x14ac:dyDescent="0.3">
      <c r="A20" s="805" t="s">
        <v>18</v>
      </c>
      <c r="B20" s="843"/>
      <c r="C20" s="121">
        <f>SUM(C10:C14,C17:C19)</f>
        <v>174</v>
      </c>
      <c r="D20" s="318">
        <f t="shared" ref="D20:F20" si="4">SUM(D10:D14,D17:D18)</f>
        <v>28</v>
      </c>
      <c r="E20" s="319">
        <f t="shared" si="4"/>
        <v>146</v>
      </c>
      <c r="F20" s="320">
        <f t="shared" si="4"/>
        <v>0</v>
      </c>
      <c r="G20" s="121">
        <f>SUM(G10:G19)</f>
        <v>34</v>
      </c>
      <c r="H20" s="318">
        <f t="shared" ref="H20:AK20" si="5">SUM(H10:H18)</f>
        <v>30</v>
      </c>
      <c r="I20" s="318">
        <f t="shared" si="5"/>
        <v>0</v>
      </c>
      <c r="J20" s="319">
        <f t="shared" si="5"/>
        <v>36</v>
      </c>
      <c r="K20" s="320">
        <f t="shared" si="5"/>
        <v>0</v>
      </c>
      <c r="L20" s="121">
        <f t="shared" si="5"/>
        <v>4</v>
      </c>
      <c r="M20" s="318">
        <f t="shared" si="5"/>
        <v>10</v>
      </c>
      <c r="N20" s="318">
        <f t="shared" si="5"/>
        <v>0</v>
      </c>
      <c r="O20" s="319">
        <f t="shared" si="5"/>
        <v>36</v>
      </c>
      <c r="P20" s="320">
        <f t="shared" si="5"/>
        <v>0</v>
      </c>
      <c r="Q20" s="121">
        <f t="shared" si="5"/>
        <v>3</v>
      </c>
      <c r="R20" s="318">
        <f t="shared" si="5"/>
        <v>0</v>
      </c>
      <c r="S20" s="318">
        <f t="shared" si="5"/>
        <v>0</v>
      </c>
      <c r="T20" s="319">
        <f t="shared" si="5"/>
        <v>36</v>
      </c>
      <c r="U20" s="320">
        <f t="shared" si="5"/>
        <v>0</v>
      </c>
      <c r="V20" s="121">
        <f t="shared" si="5"/>
        <v>3</v>
      </c>
      <c r="W20" s="318">
        <f t="shared" si="5"/>
        <v>0</v>
      </c>
      <c r="X20" s="318">
        <f t="shared" si="5"/>
        <v>0</v>
      </c>
      <c r="Y20" s="319">
        <f t="shared" si="5"/>
        <v>18</v>
      </c>
      <c r="Z20" s="320">
        <f t="shared" si="5"/>
        <v>0</v>
      </c>
      <c r="AA20" s="121">
        <f t="shared" si="5"/>
        <v>2</v>
      </c>
      <c r="AB20" s="318">
        <f t="shared" si="5"/>
        <v>0</v>
      </c>
      <c r="AC20" s="318">
        <f t="shared" si="5"/>
        <v>0</v>
      </c>
      <c r="AD20" s="319">
        <f t="shared" si="5"/>
        <v>10</v>
      </c>
      <c r="AE20" s="320">
        <f t="shared" si="5"/>
        <v>0</v>
      </c>
      <c r="AF20" s="121">
        <f t="shared" si="5"/>
        <v>6</v>
      </c>
      <c r="AG20" s="318">
        <f t="shared" si="5"/>
        <v>0</v>
      </c>
      <c r="AH20" s="318">
        <f t="shared" si="5"/>
        <v>0</v>
      </c>
      <c r="AI20" s="319">
        <f t="shared" si="5"/>
        <v>10</v>
      </c>
      <c r="AJ20" s="320">
        <f t="shared" si="5"/>
        <v>0</v>
      </c>
      <c r="AK20" s="121">
        <f t="shared" si="5"/>
        <v>6</v>
      </c>
    </row>
    <row r="21" spans="1:37" ht="15.75" hidden="1" customHeight="1" thickBot="1" x14ac:dyDescent="0.3">
      <c r="A21" s="437" t="s">
        <v>74</v>
      </c>
      <c r="B21" s="438"/>
      <c r="C21" s="439"/>
      <c r="D21" s="439"/>
      <c r="E21" s="439"/>
      <c r="F21" s="439"/>
      <c r="G21" s="438"/>
      <c r="H21" s="438"/>
      <c r="I21" s="438"/>
      <c r="J21" s="438"/>
      <c r="K21" s="438"/>
      <c r="L21" s="438"/>
      <c r="M21" s="438"/>
      <c r="N21" s="438"/>
      <c r="O21" s="438"/>
      <c r="P21" s="438"/>
      <c r="Q21" s="438"/>
      <c r="R21" s="438"/>
      <c r="S21" s="438"/>
      <c r="T21" s="438"/>
      <c r="U21" s="438"/>
      <c r="V21" s="438"/>
      <c r="W21" s="438"/>
      <c r="X21" s="438"/>
      <c r="Y21" s="438"/>
      <c r="Z21" s="438"/>
      <c r="AA21" s="438"/>
      <c r="AB21" s="438"/>
      <c r="AC21" s="438"/>
      <c r="AD21" s="438"/>
      <c r="AE21" s="438"/>
      <c r="AF21" s="438"/>
      <c r="AG21" s="438"/>
      <c r="AH21" s="438"/>
      <c r="AI21" s="438"/>
      <c r="AJ21" s="438"/>
      <c r="AK21" s="440"/>
    </row>
    <row r="22" spans="1:37" ht="15" hidden="1" customHeight="1" x14ac:dyDescent="0.25">
      <c r="A22" s="10" t="s">
        <v>42</v>
      </c>
      <c r="B22" s="222" t="s">
        <v>94</v>
      </c>
      <c r="C22" s="103">
        <f>SUM(D22:E22)</f>
        <v>60</v>
      </c>
      <c r="D22" s="44">
        <f>SUM(H22:I22,M22:N22,R22:S22,W22:X22,AB22:AC22,AG22:AH22,)</f>
        <v>30</v>
      </c>
      <c r="E22" s="44">
        <f>SUM(J22:K22,O22:P22,T22:U22,Y22:Z22,AD22:AE22,AI22:AJ22,)</f>
        <v>30</v>
      </c>
      <c r="F22" s="47" t="s">
        <v>11</v>
      </c>
      <c r="G22" s="230">
        <f>SUM(L22,Q22,V22,AA22,AF22,AK22)</f>
        <v>7</v>
      </c>
      <c r="H22" s="46">
        <v>6</v>
      </c>
      <c r="I22" s="262">
        <v>9</v>
      </c>
      <c r="J22" s="45">
        <v>15</v>
      </c>
      <c r="K22" s="47"/>
      <c r="L22" s="20">
        <v>3</v>
      </c>
      <c r="M22" s="46">
        <v>6</v>
      </c>
      <c r="N22" s="262">
        <v>9</v>
      </c>
      <c r="O22" s="45">
        <v>15</v>
      </c>
      <c r="P22" s="47"/>
      <c r="Q22" s="230">
        <v>4</v>
      </c>
      <c r="R22" s="46"/>
      <c r="S22" s="262"/>
      <c r="T22" s="45"/>
      <c r="U22" s="47"/>
      <c r="V22" s="20"/>
      <c r="W22" s="46"/>
      <c r="X22" s="262"/>
      <c r="Y22" s="45"/>
      <c r="Z22" s="47"/>
      <c r="AA22" s="20"/>
      <c r="AB22" s="104"/>
      <c r="AC22" s="265"/>
      <c r="AD22" s="105"/>
      <c r="AE22" s="57"/>
      <c r="AF22" s="119"/>
      <c r="AG22" s="104"/>
      <c r="AH22" s="265"/>
      <c r="AI22" s="105"/>
      <c r="AJ22" s="57"/>
      <c r="AK22" s="119"/>
    </row>
    <row r="23" spans="1:37" ht="15" hidden="1" customHeight="1" x14ac:dyDescent="0.25">
      <c r="A23" s="10" t="s">
        <v>43</v>
      </c>
      <c r="B23" s="223" t="s">
        <v>95</v>
      </c>
      <c r="C23" s="227">
        <f t="shared" ref="C23:C37" si="6">SUM(D23:E23)</f>
        <v>20</v>
      </c>
      <c r="D23" s="2">
        <f t="shared" ref="D23:D37" si="7">SUM(H23:I23,M23:N23,R23:S23,W23:X23,AB23:AC23,AG23:AH23,)</f>
        <v>10</v>
      </c>
      <c r="E23" s="2">
        <f t="shared" ref="E23:E37" si="8">SUM(J23:K23,O23:P23,T23:U23,Y23:Z23,AD23:AE23,AI23:AJ23,)</f>
        <v>10</v>
      </c>
      <c r="F23" s="49" t="s">
        <v>11</v>
      </c>
      <c r="G23" s="153">
        <f t="shared" ref="G23:G37" si="9">SUM(L23,Q23,V23,AA23,AF23,AK23)</f>
        <v>2</v>
      </c>
      <c r="H23" s="48">
        <v>10</v>
      </c>
      <c r="I23" s="19"/>
      <c r="J23" s="28">
        <v>10</v>
      </c>
      <c r="K23" s="49"/>
      <c r="L23" s="15">
        <v>2</v>
      </c>
      <c r="M23" s="48"/>
      <c r="N23" s="19"/>
      <c r="O23" s="28"/>
      <c r="P23" s="49"/>
      <c r="Q23" s="153"/>
      <c r="R23" s="48"/>
      <c r="S23" s="19"/>
      <c r="T23" s="28"/>
      <c r="U23" s="49"/>
      <c r="V23" s="15"/>
      <c r="W23" s="48"/>
      <c r="X23" s="19"/>
      <c r="Y23" s="28"/>
      <c r="Z23" s="49"/>
      <c r="AA23" s="15"/>
      <c r="AB23" s="66"/>
      <c r="AC23" s="74"/>
      <c r="AD23" s="62"/>
      <c r="AE23" s="52"/>
      <c r="AF23" s="120"/>
      <c r="AG23" s="66"/>
      <c r="AH23" s="74"/>
      <c r="AI23" s="62"/>
      <c r="AJ23" s="52"/>
      <c r="AK23" s="120"/>
    </row>
    <row r="24" spans="1:37" ht="16.5" hidden="1" customHeight="1" x14ac:dyDescent="0.25">
      <c r="A24" s="10" t="s">
        <v>44</v>
      </c>
      <c r="B24" s="223" t="s">
        <v>96</v>
      </c>
      <c r="C24" s="227">
        <f t="shared" si="6"/>
        <v>20</v>
      </c>
      <c r="D24" s="2">
        <f t="shared" si="7"/>
        <v>10</v>
      </c>
      <c r="E24" s="2">
        <f t="shared" si="8"/>
        <v>10</v>
      </c>
      <c r="F24" s="49" t="s">
        <v>15</v>
      </c>
      <c r="G24" s="153">
        <f t="shared" si="9"/>
        <v>1</v>
      </c>
      <c r="H24" s="88">
        <v>10</v>
      </c>
      <c r="I24" s="77"/>
      <c r="J24" s="75"/>
      <c r="K24" s="76">
        <v>10</v>
      </c>
      <c r="L24" s="123">
        <v>1</v>
      </c>
      <c r="M24" s="48"/>
      <c r="N24" s="19"/>
      <c r="O24" s="28"/>
      <c r="P24" s="49"/>
      <c r="Q24" s="153"/>
      <c r="R24" s="48"/>
      <c r="S24" s="19"/>
      <c r="T24" s="28"/>
      <c r="U24" s="49"/>
      <c r="V24" s="15"/>
      <c r="W24" s="48"/>
      <c r="X24" s="19"/>
      <c r="Y24" s="28"/>
      <c r="Z24" s="49"/>
      <c r="AA24" s="15"/>
      <c r="AB24" s="66"/>
      <c r="AC24" s="74"/>
      <c r="AD24" s="62"/>
      <c r="AE24" s="52"/>
      <c r="AF24" s="120"/>
      <c r="AG24" s="66"/>
      <c r="AH24" s="74"/>
      <c r="AI24" s="62"/>
      <c r="AJ24" s="52"/>
      <c r="AK24" s="120"/>
    </row>
    <row r="25" spans="1:37" ht="15.75" hidden="1" customHeight="1" x14ac:dyDescent="0.25">
      <c r="A25" s="10" t="s">
        <v>45</v>
      </c>
      <c r="B25" s="223" t="s">
        <v>97</v>
      </c>
      <c r="C25" s="227">
        <f t="shared" si="6"/>
        <v>28</v>
      </c>
      <c r="D25" s="2">
        <f t="shared" si="7"/>
        <v>18</v>
      </c>
      <c r="E25" s="2">
        <f t="shared" si="8"/>
        <v>10</v>
      </c>
      <c r="F25" s="49" t="s">
        <v>11</v>
      </c>
      <c r="G25" s="153">
        <f t="shared" si="9"/>
        <v>2</v>
      </c>
      <c r="H25" s="48">
        <v>6</v>
      </c>
      <c r="I25" s="19">
        <v>12</v>
      </c>
      <c r="J25" s="28"/>
      <c r="K25" s="49">
        <v>10</v>
      </c>
      <c r="L25" s="15">
        <v>2</v>
      </c>
      <c r="M25" s="48"/>
      <c r="N25" s="19"/>
      <c r="O25" s="28"/>
      <c r="P25" s="49"/>
      <c r="Q25" s="153"/>
      <c r="R25" s="48"/>
      <c r="S25" s="19"/>
      <c r="T25" s="28"/>
      <c r="U25" s="49"/>
      <c r="V25" s="134"/>
      <c r="W25" s="48"/>
      <c r="X25" s="19"/>
      <c r="Y25" s="28"/>
      <c r="Z25" s="49"/>
      <c r="AA25" s="15"/>
      <c r="AB25" s="66"/>
      <c r="AC25" s="74"/>
      <c r="AD25" s="62"/>
      <c r="AE25" s="52"/>
      <c r="AF25" s="120"/>
      <c r="AG25" s="66"/>
      <c r="AH25" s="74"/>
      <c r="AI25" s="62"/>
      <c r="AJ25" s="52"/>
      <c r="AK25" s="120"/>
    </row>
    <row r="26" spans="1:37" ht="15.75" hidden="1" customHeight="1" x14ac:dyDescent="0.25">
      <c r="A26" s="10" t="s">
        <v>46</v>
      </c>
      <c r="B26" s="224" t="s">
        <v>98</v>
      </c>
      <c r="C26" s="227">
        <f t="shared" si="6"/>
        <v>10</v>
      </c>
      <c r="D26" s="2">
        <f t="shared" si="7"/>
        <v>10</v>
      </c>
      <c r="E26" s="2">
        <f t="shared" si="8"/>
        <v>0</v>
      </c>
      <c r="F26" s="51" t="s">
        <v>15</v>
      </c>
      <c r="G26" s="153">
        <f t="shared" si="9"/>
        <v>1</v>
      </c>
      <c r="H26" s="228"/>
      <c r="I26" s="78"/>
      <c r="J26" s="28"/>
      <c r="K26" s="49"/>
      <c r="L26" s="15"/>
      <c r="M26" s="48">
        <v>10</v>
      </c>
      <c r="N26" s="19"/>
      <c r="O26" s="28"/>
      <c r="P26" s="49"/>
      <c r="Q26" s="153">
        <v>1</v>
      </c>
      <c r="R26" s="48"/>
      <c r="S26" s="19"/>
      <c r="T26" s="28"/>
      <c r="U26" s="49"/>
      <c r="V26" s="15"/>
      <c r="W26" s="48"/>
      <c r="X26" s="19"/>
      <c r="Y26" s="28"/>
      <c r="Z26" s="49"/>
      <c r="AA26" s="15"/>
      <c r="AB26" s="66"/>
      <c r="AC26" s="74"/>
      <c r="AD26" s="62"/>
      <c r="AE26" s="52"/>
      <c r="AF26" s="120"/>
      <c r="AG26" s="66"/>
      <c r="AH26" s="74"/>
      <c r="AI26" s="62"/>
      <c r="AJ26" s="52"/>
      <c r="AK26" s="120"/>
    </row>
    <row r="27" spans="1:37" hidden="1" x14ac:dyDescent="0.25">
      <c r="A27" s="10" t="s">
        <v>47</v>
      </c>
      <c r="B27" s="191" t="s">
        <v>52</v>
      </c>
      <c r="C27" s="227">
        <f t="shared" si="6"/>
        <v>15</v>
      </c>
      <c r="D27" s="2">
        <f t="shared" si="7"/>
        <v>10</v>
      </c>
      <c r="E27" s="2">
        <f t="shared" si="8"/>
        <v>5</v>
      </c>
      <c r="F27" s="51" t="s">
        <v>15</v>
      </c>
      <c r="G27" s="153">
        <f t="shared" si="9"/>
        <v>2</v>
      </c>
      <c r="H27" s="48">
        <v>10</v>
      </c>
      <c r="I27" s="19"/>
      <c r="J27" s="28"/>
      <c r="K27" s="49">
        <v>5</v>
      </c>
      <c r="L27" s="231">
        <v>2</v>
      </c>
      <c r="M27" s="48"/>
      <c r="N27" s="19"/>
      <c r="O27" s="28"/>
      <c r="P27" s="49"/>
      <c r="Q27" s="231"/>
      <c r="R27" s="48"/>
      <c r="S27" s="19"/>
      <c r="T27" s="28"/>
      <c r="U27" s="49"/>
      <c r="V27" s="15"/>
      <c r="W27" s="48"/>
      <c r="X27" s="19"/>
      <c r="Y27" s="28"/>
      <c r="Z27" s="49"/>
      <c r="AA27" s="15"/>
      <c r="AB27" s="66"/>
      <c r="AC27" s="74"/>
      <c r="AD27" s="62"/>
      <c r="AE27" s="52"/>
      <c r="AF27" s="120"/>
      <c r="AG27" s="66"/>
      <c r="AH27" s="74"/>
      <c r="AI27" s="62"/>
      <c r="AJ27" s="52"/>
      <c r="AK27" s="120"/>
    </row>
    <row r="28" spans="1:37" hidden="1" x14ac:dyDescent="0.25">
      <c r="A28" s="10" t="s">
        <v>48</v>
      </c>
      <c r="B28" s="191" t="s">
        <v>99</v>
      </c>
      <c r="C28" s="227">
        <f t="shared" si="6"/>
        <v>25</v>
      </c>
      <c r="D28" s="2">
        <f t="shared" si="7"/>
        <v>10</v>
      </c>
      <c r="E28" s="2">
        <f t="shared" si="8"/>
        <v>15</v>
      </c>
      <c r="F28" s="51" t="s">
        <v>11</v>
      </c>
      <c r="G28" s="153">
        <f t="shared" si="9"/>
        <v>2</v>
      </c>
      <c r="H28" s="50">
        <v>10</v>
      </c>
      <c r="I28" s="79"/>
      <c r="J28" s="29">
        <v>5</v>
      </c>
      <c r="K28" s="76">
        <v>10</v>
      </c>
      <c r="L28" s="124">
        <v>2</v>
      </c>
      <c r="M28" s="48"/>
      <c r="N28" s="19"/>
      <c r="O28" s="28"/>
      <c r="P28" s="49"/>
      <c r="Q28" s="153"/>
      <c r="R28" s="48"/>
      <c r="S28" s="19"/>
      <c r="T28" s="28"/>
      <c r="U28" s="49"/>
      <c r="V28" s="15"/>
      <c r="W28" s="48"/>
      <c r="X28" s="19"/>
      <c r="Y28" s="28"/>
      <c r="Z28" s="49"/>
      <c r="AA28" s="15"/>
      <c r="AB28" s="66"/>
      <c r="AC28" s="74"/>
      <c r="AD28" s="62"/>
      <c r="AE28" s="52"/>
      <c r="AF28" s="137"/>
      <c r="AG28" s="66"/>
      <c r="AH28" s="74"/>
      <c r="AI28" s="62"/>
      <c r="AJ28" s="52"/>
      <c r="AK28" s="120"/>
    </row>
    <row r="29" spans="1:37" hidden="1" x14ac:dyDescent="0.25">
      <c r="A29" s="10" t="s">
        <v>53</v>
      </c>
      <c r="B29" s="191" t="s">
        <v>100</v>
      </c>
      <c r="C29" s="227">
        <f t="shared" si="6"/>
        <v>18</v>
      </c>
      <c r="D29" s="2">
        <f t="shared" si="7"/>
        <v>9</v>
      </c>
      <c r="E29" s="2">
        <f t="shared" si="8"/>
        <v>9</v>
      </c>
      <c r="F29" s="51" t="s">
        <v>15</v>
      </c>
      <c r="G29" s="153">
        <f t="shared" si="9"/>
        <v>2</v>
      </c>
      <c r="H29" s="50">
        <v>9</v>
      </c>
      <c r="I29" s="79"/>
      <c r="J29" s="29"/>
      <c r="K29" s="51">
        <v>9</v>
      </c>
      <c r="L29" s="124">
        <v>2</v>
      </c>
      <c r="M29" s="66"/>
      <c r="N29" s="74"/>
      <c r="O29" s="62"/>
      <c r="P29" s="52"/>
      <c r="Q29" s="232"/>
      <c r="R29" s="48"/>
      <c r="S29" s="19"/>
      <c r="T29" s="28"/>
      <c r="U29" s="49"/>
      <c r="V29" s="15"/>
      <c r="W29" s="48"/>
      <c r="X29" s="264"/>
      <c r="Y29" s="34"/>
      <c r="Z29" s="52"/>
      <c r="AA29" s="15"/>
      <c r="AB29" s="66"/>
      <c r="AC29" s="74"/>
      <c r="AD29" s="62"/>
      <c r="AE29" s="52"/>
      <c r="AF29" s="120"/>
      <c r="AG29" s="66"/>
      <c r="AH29" s="74"/>
      <c r="AI29" s="62"/>
      <c r="AJ29" s="52"/>
      <c r="AK29" s="120"/>
    </row>
    <row r="30" spans="1:37" hidden="1" x14ac:dyDescent="0.25">
      <c r="A30" s="10" t="s">
        <v>19</v>
      </c>
      <c r="B30" s="191" t="s">
        <v>101</v>
      </c>
      <c r="C30" s="227">
        <f t="shared" si="6"/>
        <v>10</v>
      </c>
      <c r="D30" s="2">
        <f t="shared" si="7"/>
        <v>10</v>
      </c>
      <c r="E30" s="2">
        <f t="shared" si="8"/>
        <v>0</v>
      </c>
      <c r="F30" s="51" t="s">
        <v>15</v>
      </c>
      <c r="G30" s="153">
        <f t="shared" si="9"/>
        <v>1</v>
      </c>
      <c r="H30" s="50"/>
      <c r="I30" s="79"/>
      <c r="J30" s="29"/>
      <c r="K30" s="51"/>
      <c r="L30" s="124"/>
      <c r="M30" s="48"/>
      <c r="N30" s="19"/>
      <c r="O30" s="28"/>
      <c r="P30" s="49"/>
      <c r="Q30" s="153"/>
      <c r="R30" s="48">
        <v>10</v>
      </c>
      <c r="S30" s="19"/>
      <c r="T30" s="28"/>
      <c r="U30" s="49"/>
      <c r="V30" s="15">
        <v>1</v>
      </c>
      <c r="W30" s="48"/>
      <c r="X30" s="19"/>
      <c r="Y30" s="28"/>
      <c r="Z30" s="49"/>
      <c r="AA30" s="15"/>
      <c r="AB30" s="66"/>
      <c r="AC30" s="74"/>
      <c r="AD30" s="62"/>
      <c r="AE30" s="52"/>
      <c r="AF30" s="120"/>
      <c r="AG30" s="66"/>
      <c r="AH30" s="74"/>
      <c r="AI30" s="62"/>
      <c r="AJ30" s="52"/>
      <c r="AK30" s="120"/>
    </row>
    <row r="31" spans="1:37" hidden="1" x14ac:dyDescent="0.25">
      <c r="A31" s="10" t="s">
        <v>20</v>
      </c>
      <c r="B31" s="191" t="s">
        <v>102</v>
      </c>
      <c r="C31" s="227">
        <f t="shared" si="6"/>
        <v>18</v>
      </c>
      <c r="D31" s="2">
        <f t="shared" si="7"/>
        <v>9</v>
      </c>
      <c r="E31" s="2">
        <f t="shared" si="8"/>
        <v>9</v>
      </c>
      <c r="F31" s="51" t="s">
        <v>15</v>
      </c>
      <c r="G31" s="153">
        <f t="shared" si="9"/>
        <v>2</v>
      </c>
      <c r="H31" s="50">
        <v>9</v>
      </c>
      <c r="I31" s="79"/>
      <c r="J31" s="29">
        <v>9</v>
      </c>
      <c r="K31" s="51"/>
      <c r="L31" s="124">
        <v>2</v>
      </c>
      <c r="M31" s="48"/>
      <c r="N31" s="19"/>
      <c r="O31" s="28"/>
      <c r="P31" s="49"/>
      <c r="Q31" s="153"/>
      <c r="R31" s="48"/>
      <c r="S31" s="19"/>
      <c r="T31" s="28"/>
      <c r="U31" s="49"/>
      <c r="V31" s="15"/>
      <c r="W31" s="48"/>
      <c r="X31" s="19"/>
      <c r="Y31" s="28"/>
      <c r="Z31" s="49"/>
      <c r="AA31" s="15"/>
      <c r="AB31" s="66"/>
      <c r="AC31" s="74"/>
      <c r="AD31" s="62"/>
      <c r="AE31" s="52"/>
      <c r="AF31" s="120"/>
      <c r="AG31" s="66"/>
      <c r="AH31" s="74"/>
      <c r="AI31" s="62"/>
      <c r="AJ31" s="52"/>
      <c r="AK31" s="120"/>
    </row>
    <row r="32" spans="1:37" hidden="1" x14ac:dyDescent="0.25">
      <c r="A32" s="10" t="s">
        <v>21</v>
      </c>
      <c r="B32" s="191" t="s">
        <v>103</v>
      </c>
      <c r="C32" s="227">
        <f t="shared" si="6"/>
        <v>19</v>
      </c>
      <c r="D32" s="2">
        <f t="shared" si="7"/>
        <v>10</v>
      </c>
      <c r="E32" s="2">
        <f t="shared" si="8"/>
        <v>9</v>
      </c>
      <c r="F32" s="51" t="s">
        <v>15</v>
      </c>
      <c r="G32" s="153">
        <f t="shared" si="9"/>
        <v>1</v>
      </c>
      <c r="H32" s="50"/>
      <c r="I32" s="79"/>
      <c r="J32" s="29"/>
      <c r="K32" s="51"/>
      <c r="L32" s="124"/>
      <c r="M32" s="48">
        <v>10</v>
      </c>
      <c r="N32" s="19"/>
      <c r="O32" s="28">
        <v>9</v>
      </c>
      <c r="P32" s="49"/>
      <c r="Q32" s="233">
        <v>1</v>
      </c>
      <c r="R32" s="66"/>
      <c r="S32" s="74"/>
      <c r="T32" s="62"/>
      <c r="U32" s="52"/>
      <c r="V32" s="135"/>
      <c r="W32" s="48"/>
      <c r="X32" s="19"/>
      <c r="Y32" s="28"/>
      <c r="Z32" s="49"/>
      <c r="AA32" s="15"/>
      <c r="AB32" s="66"/>
      <c r="AC32" s="74"/>
      <c r="AD32" s="62"/>
      <c r="AE32" s="52"/>
      <c r="AF32" s="120"/>
      <c r="AG32" s="66"/>
      <c r="AH32" s="74"/>
      <c r="AI32" s="62"/>
      <c r="AJ32" s="52"/>
      <c r="AK32" s="120"/>
    </row>
    <row r="33" spans="1:37" hidden="1" x14ac:dyDescent="0.25">
      <c r="A33" s="10" t="s">
        <v>22</v>
      </c>
      <c r="B33" s="191" t="s">
        <v>104</v>
      </c>
      <c r="C33" s="227">
        <f t="shared" si="6"/>
        <v>10</v>
      </c>
      <c r="D33" s="2">
        <f t="shared" si="7"/>
        <v>10</v>
      </c>
      <c r="E33" s="2">
        <f t="shared" si="8"/>
        <v>0</v>
      </c>
      <c r="F33" s="51" t="s">
        <v>15</v>
      </c>
      <c r="G33" s="153">
        <f t="shared" si="9"/>
        <v>1</v>
      </c>
      <c r="H33" s="50"/>
      <c r="I33" s="79"/>
      <c r="J33" s="29"/>
      <c r="K33" s="51"/>
      <c r="L33" s="125"/>
      <c r="M33" s="48"/>
      <c r="N33" s="19"/>
      <c r="O33" s="28"/>
      <c r="P33" s="49"/>
      <c r="Q33" s="153"/>
      <c r="R33" s="48">
        <v>10</v>
      </c>
      <c r="S33" s="19"/>
      <c r="T33" s="28"/>
      <c r="U33" s="49"/>
      <c r="V33" s="15">
        <v>1</v>
      </c>
      <c r="W33" s="48"/>
      <c r="X33" s="19"/>
      <c r="Y33" s="28"/>
      <c r="Z33" s="49"/>
      <c r="AA33" s="15"/>
      <c r="AB33" s="66"/>
      <c r="AC33" s="74"/>
      <c r="AD33" s="62"/>
      <c r="AE33" s="52"/>
      <c r="AF33" s="120"/>
      <c r="AG33" s="66"/>
      <c r="AH33" s="74"/>
      <c r="AI33" s="62"/>
      <c r="AJ33" s="52"/>
      <c r="AK33" s="120"/>
    </row>
    <row r="34" spans="1:37" hidden="1" x14ac:dyDescent="0.25">
      <c r="A34" s="10" t="s">
        <v>23</v>
      </c>
      <c r="B34" s="191" t="s">
        <v>105</v>
      </c>
      <c r="C34" s="227">
        <f t="shared" si="6"/>
        <v>10</v>
      </c>
      <c r="D34" s="2">
        <f t="shared" si="7"/>
        <v>10</v>
      </c>
      <c r="E34" s="2">
        <f t="shared" si="8"/>
        <v>0</v>
      </c>
      <c r="F34" s="51" t="s">
        <v>15</v>
      </c>
      <c r="G34" s="153">
        <f t="shared" si="9"/>
        <v>2</v>
      </c>
      <c r="H34" s="50">
        <v>10</v>
      </c>
      <c r="I34" s="79"/>
      <c r="J34" s="29"/>
      <c r="K34" s="51"/>
      <c r="L34" s="124">
        <v>2</v>
      </c>
      <c r="M34" s="50"/>
      <c r="N34" s="79"/>
      <c r="O34" s="29"/>
      <c r="P34" s="51"/>
      <c r="Q34" s="234"/>
      <c r="R34" s="48"/>
      <c r="S34" s="19"/>
      <c r="T34" s="28"/>
      <c r="U34" s="49"/>
      <c r="V34" s="15"/>
      <c r="W34" s="48"/>
      <c r="X34" s="19"/>
      <c r="Y34" s="28"/>
      <c r="Z34" s="49"/>
      <c r="AA34" s="15"/>
      <c r="AB34" s="66"/>
      <c r="AC34" s="74"/>
      <c r="AD34" s="62"/>
      <c r="AE34" s="52"/>
      <c r="AF34" s="120"/>
      <c r="AG34" s="66"/>
      <c r="AH34" s="74"/>
      <c r="AI34" s="62"/>
      <c r="AJ34" s="52"/>
      <c r="AK34" s="120"/>
    </row>
    <row r="35" spans="1:37" hidden="1" x14ac:dyDescent="0.25">
      <c r="A35" s="10" t="s">
        <v>24</v>
      </c>
      <c r="B35" s="191" t="s">
        <v>106</v>
      </c>
      <c r="C35" s="227">
        <f t="shared" si="6"/>
        <v>10</v>
      </c>
      <c r="D35" s="2">
        <f t="shared" si="7"/>
        <v>10</v>
      </c>
      <c r="E35" s="2">
        <f t="shared" si="8"/>
        <v>0</v>
      </c>
      <c r="F35" s="51" t="s">
        <v>15</v>
      </c>
      <c r="G35" s="153">
        <f t="shared" si="9"/>
        <v>1</v>
      </c>
      <c r="H35" s="50">
        <v>10</v>
      </c>
      <c r="I35" s="79"/>
      <c r="J35" s="29"/>
      <c r="K35" s="51"/>
      <c r="L35" s="124">
        <v>1</v>
      </c>
      <c r="M35" s="48"/>
      <c r="N35" s="19"/>
      <c r="O35" s="28"/>
      <c r="P35" s="49"/>
      <c r="Q35" s="153"/>
      <c r="R35" s="48"/>
      <c r="S35" s="19"/>
      <c r="T35" s="28"/>
      <c r="U35" s="49"/>
      <c r="V35" s="15"/>
      <c r="W35" s="48"/>
      <c r="X35" s="19"/>
      <c r="Y35" s="28"/>
      <c r="Z35" s="49"/>
      <c r="AA35" s="15"/>
      <c r="AB35" s="66"/>
      <c r="AC35" s="74"/>
      <c r="AD35" s="62"/>
      <c r="AE35" s="52"/>
      <c r="AF35" s="120"/>
      <c r="AG35" s="66"/>
      <c r="AH35" s="74"/>
      <c r="AI35" s="62"/>
      <c r="AJ35" s="52"/>
      <c r="AK35" s="120"/>
    </row>
    <row r="36" spans="1:37" hidden="1" x14ac:dyDescent="0.25">
      <c r="A36" s="10" t="s">
        <v>25</v>
      </c>
      <c r="B36" s="225" t="s">
        <v>107</v>
      </c>
      <c r="C36" s="227">
        <f t="shared" si="6"/>
        <v>27</v>
      </c>
      <c r="D36" s="2">
        <f t="shared" si="7"/>
        <v>18</v>
      </c>
      <c r="E36" s="2">
        <f t="shared" si="8"/>
        <v>9</v>
      </c>
      <c r="F36" s="51" t="s">
        <v>11</v>
      </c>
      <c r="G36" s="153">
        <f t="shared" si="9"/>
        <v>2</v>
      </c>
      <c r="H36" s="229"/>
      <c r="I36" s="81"/>
      <c r="J36" s="82"/>
      <c r="K36" s="83"/>
      <c r="L36" s="126"/>
      <c r="M36" s="58"/>
      <c r="N36" s="21"/>
      <c r="O36" s="33"/>
      <c r="P36" s="59"/>
      <c r="Q36" s="155"/>
      <c r="R36" s="58"/>
      <c r="S36" s="21"/>
      <c r="T36" s="33"/>
      <c r="U36" s="59"/>
      <c r="V36" s="16"/>
      <c r="W36" s="58">
        <v>6</v>
      </c>
      <c r="X36" s="21">
        <v>12</v>
      </c>
      <c r="Y36" s="33"/>
      <c r="Z36" s="59">
        <v>9</v>
      </c>
      <c r="AA36" s="16">
        <v>2</v>
      </c>
      <c r="AB36" s="66"/>
      <c r="AC36" s="74"/>
      <c r="AD36" s="62"/>
      <c r="AE36" s="52"/>
      <c r="AF36" s="120"/>
      <c r="AG36" s="66"/>
      <c r="AH36" s="74"/>
      <c r="AI36" s="62"/>
      <c r="AJ36" s="52"/>
      <c r="AK36" s="120"/>
    </row>
    <row r="37" spans="1:37" ht="15.75" hidden="1" thickBot="1" x14ac:dyDescent="0.3">
      <c r="A37" s="10" t="s">
        <v>26</v>
      </c>
      <c r="B37" s="226" t="s">
        <v>108</v>
      </c>
      <c r="C37" s="249">
        <f t="shared" si="6"/>
        <v>20</v>
      </c>
      <c r="D37" s="250">
        <f t="shared" si="7"/>
        <v>10</v>
      </c>
      <c r="E37" s="250">
        <f t="shared" si="8"/>
        <v>10</v>
      </c>
      <c r="F37" s="54" t="s">
        <v>11</v>
      </c>
      <c r="G37" s="155">
        <f t="shared" si="9"/>
        <v>3</v>
      </c>
      <c r="H37" s="229">
        <v>10</v>
      </c>
      <c r="I37" s="81"/>
      <c r="J37" s="82"/>
      <c r="K37" s="83">
        <v>10</v>
      </c>
      <c r="L37" s="126">
        <v>3</v>
      </c>
      <c r="M37" s="58"/>
      <c r="N37" s="21"/>
      <c r="O37" s="33"/>
      <c r="P37" s="59"/>
      <c r="Q37" s="245"/>
      <c r="R37" s="58"/>
      <c r="S37" s="21"/>
      <c r="T37" s="33"/>
      <c r="U37" s="59"/>
      <c r="V37" s="16"/>
      <c r="W37" s="58"/>
      <c r="X37" s="21"/>
      <c r="Y37" s="33"/>
      <c r="Z37" s="59"/>
      <c r="AA37" s="16"/>
      <c r="AB37" s="243"/>
      <c r="AC37" s="171"/>
      <c r="AD37" s="60"/>
      <c r="AE37" s="244"/>
      <c r="AF37" s="236"/>
      <c r="AG37" s="243"/>
      <c r="AH37" s="171"/>
      <c r="AI37" s="60"/>
      <c r="AJ37" s="244"/>
      <c r="AK37" s="236"/>
    </row>
    <row r="38" spans="1:37" ht="15.75" hidden="1" thickBot="1" x14ac:dyDescent="0.3">
      <c r="A38" s="827" t="s">
        <v>18</v>
      </c>
      <c r="B38" s="828"/>
      <c r="C38" s="268">
        <f>SUM(C22:C37)</f>
        <v>320</v>
      </c>
      <c r="D38" s="268">
        <f t="shared" ref="D38:AK38" si="10">SUM(D22:D37)</f>
        <v>194</v>
      </c>
      <c r="E38" s="268">
        <f t="shared" si="10"/>
        <v>126</v>
      </c>
      <c r="F38" s="268">
        <f t="shared" si="10"/>
        <v>0</v>
      </c>
      <c r="G38" s="142">
        <f t="shared" si="10"/>
        <v>32</v>
      </c>
      <c r="H38" s="142">
        <f t="shared" si="10"/>
        <v>100</v>
      </c>
      <c r="I38" s="142">
        <f t="shared" si="10"/>
        <v>21</v>
      </c>
      <c r="J38" s="142">
        <f t="shared" si="10"/>
        <v>39</v>
      </c>
      <c r="K38" s="142">
        <f t="shared" si="10"/>
        <v>54</v>
      </c>
      <c r="L38" s="142">
        <f t="shared" si="10"/>
        <v>22</v>
      </c>
      <c r="M38" s="142">
        <f t="shared" si="10"/>
        <v>26</v>
      </c>
      <c r="N38" s="142">
        <f t="shared" si="10"/>
        <v>9</v>
      </c>
      <c r="O38" s="142">
        <f t="shared" si="10"/>
        <v>24</v>
      </c>
      <c r="P38" s="142">
        <f t="shared" si="10"/>
        <v>0</v>
      </c>
      <c r="Q38" s="142">
        <f t="shared" si="10"/>
        <v>6</v>
      </c>
      <c r="R38" s="142">
        <f t="shared" si="10"/>
        <v>20</v>
      </c>
      <c r="S38" s="142">
        <f t="shared" si="10"/>
        <v>0</v>
      </c>
      <c r="T38" s="142">
        <f t="shared" si="10"/>
        <v>0</v>
      </c>
      <c r="U38" s="142">
        <f t="shared" si="10"/>
        <v>0</v>
      </c>
      <c r="V38" s="142">
        <f t="shared" si="10"/>
        <v>2</v>
      </c>
      <c r="W38" s="142">
        <f t="shared" si="10"/>
        <v>6</v>
      </c>
      <c r="X38" s="142">
        <f t="shared" si="10"/>
        <v>12</v>
      </c>
      <c r="Y38" s="142">
        <f t="shared" si="10"/>
        <v>0</v>
      </c>
      <c r="Z38" s="142">
        <f t="shared" si="10"/>
        <v>9</v>
      </c>
      <c r="AA38" s="142">
        <f t="shared" si="10"/>
        <v>2</v>
      </c>
      <c r="AB38" s="142">
        <f t="shared" si="10"/>
        <v>0</v>
      </c>
      <c r="AC38" s="142">
        <f t="shared" si="10"/>
        <v>0</v>
      </c>
      <c r="AD38" s="142">
        <f t="shared" si="10"/>
        <v>0</v>
      </c>
      <c r="AE38" s="142">
        <f t="shared" si="10"/>
        <v>0</v>
      </c>
      <c r="AF38" s="142">
        <f t="shared" si="10"/>
        <v>0</v>
      </c>
      <c r="AG38" s="142">
        <f t="shared" si="10"/>
        <v>0</v>
      </c>
      <c r="AH38" s="142">
        <f t="shared" si="10"/>
        <v>0</v>
      </c>
      <c r="AI38" s="142">
        <f t="shared" si="10"/>
        <v>0</v>
      </c>
      <c r="AJ38" s="142">
        <f t="shared" si="10"/>
        <v>0</v>
      </c>
      <c r="AK38" s="142">
        <f t="shared" si="10"/>
        <v>0</v>
      </c>
    </row>
    <row r="39" spans="1:37" ht="15.75" hidden="1" customHeight="1" thickBot="1" x14ac:dyDescent="0.3">
      <c r="A39" s="432" t="s">
        <v>75</v>
      </c>
      <c r="B39" s="433"/>
      <c r="C39" s="433"/>
      <c r="D39" s="433"/>
      <c r="E39" s="433"/>
      <c r="F39" s="433"/>
      <c r="G39" s="433"/>
      <c r="H39" s="433"/>
      <c r="I39" s="433"/>
      <c r="J39" s="433"/>
      <c r="K39" s="433"/>
      <c r="L39" s="433"/>
      <c r="M39" s="433"/>
      <c r="N39" s="433"/>
      <c r="O39" s="433"/>
      <c r="P39" s="433"/>
      <c r="Q39" s="433"/>
      <c r="R39" s="433"/>
      <c r="S39" s="433"/>
      <c r="T39" s="433"/>
      <c r="U39" s="433"/>
      <c r="V39" s="433"/>
      <c r="W39" s="433"/>
      <c r="X39" s="433"/>
      <c r="Y39" s="433"/>
      <c r="Z39" s="433"/>
      <c r="AA39" s="433"/>
      <c r="AB39" s="433"/>
      <c r="AC39" s="433"/>
      <c r="AD39" s="433"/>
      <c r="AE39" s="433"/>
      <c r="AF39" s="433"/>
      <c r="AG39" s="433"/>
      <c r="AH39" s="433"/>
      <c r="AI39" s="433"/>
      <c r="AJ39" s="433"/>
      <c r="AK39" s="434"/>
    </row>
    <row r="40" spans="1:37" x14ac:dyDescent="0.25">
      <c r="A40" s="10" t="s">
        <v>27</v>
      </c>
      <c r="B40" s="95" t="s">
        <v>109</v>
      </c>
      <c r="C40" s="94">
        <f>SUM(D40:E40)</f>
        <v>90</v>
      </c>
      <c r="D40" s="1">
        <f>SUM(H40:I40,M40:N40,R40:S40,W40:X40,AB40:AC40,AG40:AH40)</f>
        <v>30</v>
      </c>
      <c r="E40" s="1">
        <f>SUM(J40:K40,O40:P40,T40:U40,Y40:Z40,AD40:AE40,AI40:AJ40)</f>
        <v>60</v>
      </c>
      <c r="F40" s="37" t="s">
        <v>11</v>
      </c>
      <c r="G40" s="85">
        <f>SUM(L40,Q40,V40,AA40,AF40,AK40)</f>
        <v>5</v>
      </c>
      <c r="H40" s="18"/>
      <c r="I40" s="18"/>
      <c r="J40" s="31"/>
      <c r="L40" s="128"/>
      <c r="M40" s="87"/>
      <c r="N40" s="18"/>
      <c r="O40" s="31"/>
      <c r="P40" s="86"/>
      <c r="Q40" s="149"/>
      <c r="R40" s="87"/>
      <c r="S40" s="18"/>
      <c r="T40" s="31"/>
      <c r="U40" s="86"/>
      <c r="V40" s="110"/>
      <c r="W40" s="18"/>
      <c r="X40" s="18"/>
      <c r="Y40" s="31"/>
      <c r="Z40" s="24"/>
      <c r="AA40" s="85"/>
      <c r="AB40" s="91">
        <v>6</v>
      </c>
      <c r="AC40" s="91">
        <v>9</v>
      </c>
      <c r="AD40" s="92">
        <v>15</v>
      </c>
      <c r="AE40" s="93">
        <v>15</v>
      </c>
      <c r="AF40" s="156">
        <v>2</v>
      </c>
      <c r="AG40" s="91">
        <v>6</v>
      </c>
      <c r="AH40" s="91">
        <v>9</v>
      </c>
      <c r="AI40" s="92">
        <v>15</v>
      </c>
      <c r="AJ40" s="93">
        <v>15</v>
      </c>
      <c r="AK40" s="156">
        <v>3</v>
      </c>
    </row>
    <row r="41" spans="1:37" hidden="1" x14ac:dyDescent="0.25">
      <c r="A41" s="10" t="s">
        <v>28</v>
      </c>
      <c r="B41" s="96" t="s">
        <v>110</v>
      </c>
      <c r="C41" s="94">
        <f t="shared" ref="C41:C52" si="11">SUM(D41:E41)</f>
        <v>90</v>
      </c>
      <c r="D41" s="1">
        <f t="shared" ref="D41:D53" si="12">SUM(H41:I41,M41:N41,R41:S41,W41:X41,AB41:AC41,AG41:AH41)</f>
        <v>30</v>
      </c>
      <c r="E41" s="1">
        <f t="shared" ref="E41:E53" si="13">SUM(J41:K41,O41:P41,T41:U41,Y41:Z41,AD41:AE41,AI41:AJ41)</f>
        <v>60</v>
      </c>
      <c r="F41" s="35" t="s">
        <v>11</v>
      </c>
      <c r="G41" s="85">
        <f t="shared" ref="G41:G53" si="14">SUM(L41,Q41,V41,AA41,AF41,AK41)</f>
        <v>6</v>
      </c>
      <c r="H41" s="19"/>
      <c r="I41" s="19"/>
      <c r="J41" s="28"/>
      <c r="K41" s="34"/>
      <c r="L41" s="64"/>
      <c r="M41" s="48"/>
      <c r="N41" s="19"/>
      <c r="O41" s="28"/>
      <c r="P41" s="52"/>
      <c r="Q41" s="150"/>
      <c r="R41" s="48">
        <v>6</v>
      </c>
      <c r="S41" s="19">
        <v>9</v>
      </c>
      <c r="T41" s="28">
        <v>15</v>
      </c>
      <c r="U41" s="49">
        <v>15</v>
      </c>
      <c r="V41" s="153">
        <v>3</v>
      </c>
      <c r="W41" s="19">
        <v>6</v>
      </c>
      <c r="X41" s="19">
        <v>9</v>
      </c>
      <c r="Y41" s="28">
        <v>15</v>
      </c>
      <c r="Z41" s="34">
        <v>15</v>
      </c>
      <c r="AA41" s="15">
        <v>3</v>
      </c>
      <c r="AB41" s="77"/>
      <c r="AC41" s="77"/>
      <c r="AD41" s="75"/>
      <c r="AE41" s="89"/>
      <c r="AF41" s="157"/>
      <c r="AG41" s="77"/>
      <c r="AH41" s="77"/>
      <c r="AI41" s="75"/>
      <c r="AJ41" s="89"/>
      <c r="AK41" s="157"/>
    </row>
    <row r="42" spans="1:37" hidden="1" x14ac:dyDescent="0.25">
      <c r="A42" s="10" t="s">
        <v>29</v>
      </c>
      <c r="B42" s="96" t="s">
        <v>111</v>
      </c>
      <c r="C42" s="94">
        <f t="shared" si="11"/>
        <v>45</v>
      </c>
      <c r="D42" s="1">
        <f t="shared" si="12"/>
        <v>15</v>
      </c>
      <c r="E42" s="1">
        <f t="shared" si="13"/>
        <v>30</v>
      </c>
      <c r="F42" s="35" t="s">
        <v>11</v>
      </c>
      <c r="G42" s="85">
        <f t="shared" si="14"/>
        <v>4</v>
      </c>
      <c r="H42" s="19"/>
      <c r="I42" s="19"/>
      <c r="J42" s="28"/>
      <c r="K42" s="34"/>
      <c r="L42" s="64"/>
      <c r="M42" s="48"/>
      <c r="N42" s="19"/>
      <c r="O42" s="28"/>
      <c r="P42" s="49"/>
      <c r="Q42" s="150"/>
      <c r="R42" s="48">
        <v>6</v>
      </c>
      <c r="S42" s="19">
        <v>9</v>
      </c>
      <c r="T42" s="28">
        <v>15</v>
      </c>
      <c r="U42" s="49">
        <v>15</v>
      </c>
      <c r="V42" s="153">
        <v>4</v>
      </c>
      <c r="W42" s="19"/>
      <c r="X42" s="19"/>
      <c r="Y42" s="28"/>
      <c r="Z42" s="34"/>
      <c r="AA42" s="15"/>
      <c r="AB42" s="77"/>
      <c r="AC42" s="77"/>
      <c r="AD42" s="75"/>
      <c r="AE42" s="89"/>
      <c r="AF42" s="157"/>
      <c r="AG42" s="77"/>
      <c r="AH42" s="77"/>
      <c r="AI42" s="75"/>
      <c r="AJ42" s="89"/>
      <c r="AK42" s="157"/>
    </row>
    <row r="43" spans="1:37" hidden="1" x14ac:dyDescent="0.25">
      <c r="A43" s="10" t="s">
        <v>30</v>
      </c>
      <c r="B43" s="374" t="s">
        <v>112</v>
      </c>
      <c r="C43" s="375">
        <f t="shared" si="11"/>
        <v>40</v>
      </c>
      <c r="D43" s="376">
        <f t="shared" si="12"/>
        <v>15</v>
      </c>
      <c r="E43" s="376">
        <f t="shared" si="13"/>
        <v>25</v>
      </c>
      <c r="F43" s="377" t="s">
        <v>11</v>
      </c>
      <c r="G43" s="378">
        <f t="shared" si="14"/>
        <v>4</v>
      </c>
      <c r="H43" s="379"/>
      <c r="I43" s="379"/>
      <c r="J43" s="380"/>
      <c r="K43" s="381"/>
      <c r="L43" s="382"/>
      <c r="M43" s="383">
        <v>6</v>
      </c>
      <c r="N43" s="379">
        <v>9</v>
      </c>
      <c r="O43" s="380">
        <v>25</v>
      </c>
      <c r="P43" s="384"/>
      <c r="Q43" s="385">
        <v>4</v>
      </c>
      <c r="R43" s="48"/>
      <c r="S43" s="19"/>
      <c r="T43" s="28"/>
      <c r="U43" s="49"/>
      <c r="V43" s="153"/>
      <c r="W43" s="19"/>
      <c r="X43" s="19"/>
      <c r="Y43" s="28"/>
      <c r="Z43" s="34"/>
      <c r="AA43" s="15"/>
      <c r="AB43" s="77"/>
      <c r="AC43" s="77"/>
      <c r="AD43" s="75"/>
      <c r="AE43" s="89"/>
      <c r="AF43" s="157"/>
      <c r="AG43" s="77"/>
      <c r="AH43" s="77"/>
      <c r="AI43" s="75"/>
      <c r="AJ43" s="89"/>
      <c r="AK43" s="157"/>
    </row>
    <row r="44" spans="1:37" x14ac:dyDescent="0.25">
      <c r="A44" s="10" t="s">
        <v>31</v>
      </c>
      <c r="B44" s="96" t="s">
        <v>123</v>
      </c>
      <c r="C44" s="94">
        <f t="shared" si="11"/>
        <v>40</v>
      </c>
      <c r="D44" s="1">
        <f t="shared" si="12"/>
        <v>15</v>
      </c>
      <c r="E44" s="1">
        <f t="shared" si="13"/>
        <v>25</v>
      </c>
      <c r="F44" s="35" t="s">
        <v>11</v>
      </c>
      <c r="G44" s="85">
        <f t="shared" si="14"/>
        <v>4</v>
      </c>
      <c r="H44" s="19"/>
      <c r="I44" s="19"/>
      <c r="J44" s="28"/>
      <c r="K44" s="34"/>
      <c r="L44" s="64"/>
      <c r="M44" s="66"/>
      <c r="N44" s="74"/>
      <c r="O44" s="62"/>
      <c r="P44" s="52"/>
      <c r="Q44" s="151"/>
      <c r="R44" s="48"/>
      <c r="S44" s="19"/>
      <c r="T44" s="28"/>
      <c r="U44" s="49"/>
      <c r="V44" s="153"/>
      <c r="W44" s="19"/>
      <c r="X44" s="19"/>
      <c r="Y44" s="28"/>
      <c r="Z44" s="34"/>
      <c r="AA44" s="15"/>
      <c r="AB44" s="77">
        <v>6</v>
      </c>
      <c r="AC44" s="77">
        <v>9</v>
      </c>
      <c r="AD44" s="75">
        <v>15</v>
      </c>
      <c r="AE44" s="89">
        <v>10</v>
      </c>
      <c r="AF44" s="157">
        <v>4</v>
      </c>
      <c r="AG44" s="77"/>
      <c r="AH44" s="77"/>
      <c r="AI44" s="75"/>
      <c r="AJ44" s="89"/>
      <c r="AK44" s="157"/>
    </row>
    <row r="45" spans="1:37" x14ac:dyDescent="0.25">
      <c r="A45" s="10" t="s">
        <v>32</v>
      </c>
      <c r="B45" s="355" t="s">
        <v>113</v>
      </c>
      <c r="C45" s="356">
        <f t="shared" si="11"/>
        <v>281</v>
      </c>
      <c r="D45" s="357">
        <f t="shared" si="12"/>
        <v>71</v>
      </c>
      <c r="E45" s="357">
        <f t="shared" si="13"/>
        <v>210</v>
      </c>
      <c r="F45" s="358" t="s">
        <v>11</v>
      </c>
      <c r="G45" s="359">
        <f t="shared" si="14"/>
        <v>16</v>
      </c>
      <c r="H45" s="360"/>
      <c r="I45" s="360"/>
      <c r="J45" s="361"/>
      <c r="K45" s="362"/>
      <c r="L45" s="363"/>
      <c r="M45" s="364"/>
      <c r="N45" s="360"/>
      <c r="O45" s="361"/>
      <c r="P45" s="365"/>
      <c r="Q45" s="366"/>
      <c r="R45" s="364">
        <v>7</v>
      </c>
      <c r="S45" s="360">
        <v>9</v>
      </c>
      <c r="T45" s="361">
        <v>50</v>
      </c>
      <c r="U45" s="365"/>
      <c r="V45" s="367">
        <v>4</v>
      </c>
      <c r="W45" s="360">
        <v>6</v>
      </c>
      <c r="X45" s="360">
        <v>9</v>
      </c>
      <c r="Y45" s="361">
        <v>50</v>
      </c>
      <c r="Z45" s="362"/>
      <c r="AA45" s="368">
        <v>4</v>
      </c>
      <c r="AB45" s="369">
        <v>8</v>
      </c>
      <c r="AC45" s="369">
        <v>12</v>
      </c>
      <c r="AD45" s="370">
        <v>55</v>
      </c>
      <c r="AE45" s="371"/>
      <c r="AF45" s="372">
        <v>4</v>
      </c>
      <c r="AG45" s="369">
        <v>8</v>
      </c>
      <c r="AH45" s="369">
        <v>12</v>
      </c>
      <c r="AI45" s="373">
        <v>55</v>
      </c>
      <c r="AJ45" s="371"/>
      <c r="AK45" s="157">
        <v>4</v>
      </c>
    </row>
    <row r="46" spans="1:37" x14ac:dyDescent="0.25">
      <c r="A46" s="10" t="s">
        <v>33</v>
      </c>
      <c r="B46" s="96" t="s">
        <v>114</v>
      </c>
      <c r="C46" s="94">
        <f t="shared" si="11"/>
        <v>30</v>
      </c>
      <c r="D46" s="1">
        <f t="shared" si="12"/>
        <v>15</v>
      </c>
      <c r="E46" s="1">
        <f t="shared" si="13"/>
        <v>15</v>
      </c>
      <c r="F46" s="35" t="s">
        <v>15</v>
      </c>
      <c r="G46" s="85">
        <f t="shared" si="14"/>
        <v>2</v>
      </c>
      <c r="H46" s="19"/>
      <c r="I46" s="19"/>
      <c r="J46" s="28"/>
      <c r="K46" s="34"/>
      <c r="L46" s="64"/>
      <c r="M46" s="48"/>
      <c r="N46" s="19"/>
      <c r="O46" s="28"/>
      <c r="P46" s="49"/>
      <c r="Q46" s="150"/>
      <c r="R46" s="48"/>
      <c r="S46" s="19"/>
      <c r="T46" s="28"/>
      <c r="U46" s="49"/>
      <c r="V46" s="153"/>
      <c r="W46" s="19"/>
      <c r="X46" s="19"/>
      <c r="Y46" s="28"/>
      <c r="Z46" s="34"/>
      <c r="AA46" s="15"/>
      <c r="AB46" s="77"/>
      <c r="AC46" s="77"/>
      <c r="AD46" s="75"/>
      <c r="AE46" s="89"/>
      <c r="AF46" s="157"/>
      <c r="AG46" s="77">
        <v>6</v>
      </c>
      <c r="AH46" s="77">
        <v>9</v>
      </c>
      <c r="AI46" s="75">
        <v>15</v>
      </c>
      <c r="AJ46" s="89"/>
      <c r="AK46" s="157">
        <v>2</v>
      </c>
    </row>
    <row r="47" spans="1:37" x14ac:dyDescent="0.25">
      <c r="A47" s="10" t="s">
        <v>34</v>
      </c>
      <c r="B47" s="334" t="s">
        <v>115</v>
      </c>
      <c r="C47" s="335">
        <f t="shared" si="11"/>
        <v>400</v>
      </c>
      <c r="D47" s="336">
        <f t="shared" si="12"/>
        <v>75</v>
      </c>
      <c r="E47" s="336">
        <f t="shared" si="13"/>
        <v>325</v>
      </c>
      <c r="F47" s="337" t="s">
        <v>11</v>
      </c>
      <c r="G47" s="338">
        <f t="shared" si="14"/>
        <v>21</v>
      </c>
      <c r="H47" s="339"/>
      <c r="I47" s="339"/>
      <c r="J47" s="340"/>
      <c r="K47" s="341"/>
      <c r="L47" s="342"/>
      <c r="M47" s="343">
        <v>6</v>
      </c>
      <c r="N47" s="339">
        <v>9</v>
      </c>
      <c r="O47" s="340">
        <v>65</v>
      </c>
      <c r="P47" s="344"/>
      <c r="Q47" s="342">
        <v>4</v>
      </c>
      <c r="R47" s="345">
        <v>6</v>
      </c>
      <c r="S47" s="346">
        <v>9</v>
      </c>
      <c r="T47" s="347">
        <v>65</v>
      </c>
      <c r="U47" s="348"/>
      <c r="V47" s="349">
        <v>4</v>
      </c>
      <c r="W47" s="339">
        <v>6</v>
      </c>
      <c r="X47" s="339">
        <v>9</v>
      </c>
      <c r="Y47" s="340">
        <v>65</v>
      </c>
      <c r="Z47" s="350"/>
      <c r="AA47" s="351">
        <v>4</v>
      </c>
      <c r="AB47" s="346">
        <v>6</v>
      </c>
      <c r="AC47" s="346">
        <v>9</v>
      </c>
      <c r="AD47" s="347">
        <v>65</v>
      </c>
      <c r="AE47" s="352"/>
      <c r="AF47" s="353">
        <v>4</v>
      </c>
      <c r="AG47" s="346">
        <v>6</v>
      </c>
      <c r="AH47" s="346">
        <v>9</v>
      </c>
      <c r="AI47" s="347">
        <v>65</v>
      </c>
      <c r="AJ47" s="354"/>
      <c r="AK47" s="189">
        <v>5</v>
      </c>
    </row>
    <row r="48" spans="1:37" ht="24" hidden="1" x14ac:dyDescent="0.25">
      <c r="A48" s="10" t="s">
        <v>35</v>
      </c>
      <c r="B48" s="96" t="s">
        <v>116</v>
      </c>
      <c r="C48" s="94">
        <f t="shared" si="11"/>
        <v>30</v>
      </c>
      <c r="D48" s="1">
        <f t="shared" si="12"/>
        <v>10</v>
      </c>
      <c r="E48" s="1">
        <f t="shared" si="13"/>
        <v>20</v>
      </c>
      <c r="F48" s="35" t="s">
        <v>11</v>
      </c>
      <c r="G48" s="85">
        <f t="shared" si="14"/>
        <v>3</v>
      </c>
      <c r="H48" s="19"/>
      <c r="I48" s="19"/>
      <c r="J48" s="28"/>
      <c r="K48" s="34"/>
      <c r="L48" s="64"/>
      <c r="M48" s="48">
        <v>10</v>
      </c>
      <c r="N48" s="19"/>
      <c r="O48" s="28">
        <v>10</v>
      </c>
      <c r="P48" s="49">
        <v>10</v>
      </c>
      <c r="Q48" s="150">
        <v>3</v>
      </c>
      <c r="R48" s="48"/>
      <c r="S48" s="19"/>
      <c r="T48" s="28"/>
      <c r="U48" s="49"/>
      <c r="V48" s="153"/>
      <c r="W48" s="19"/>
      <c r="X48" s="19"/>
      <c r="Y48" s="28"/>
      <c r="Z48" s="34"/>
      <c r="AA48" s="15"/>
      <c r="AB48" s="77"/>
      <c r="AC48" s="77"/>
      <c r="AD48" s="75"/>
      <c r="AE48" s="89"/>
      <c r="AF48" s="157"/>
      <c r="AG48" s="77"/>
      <c r="AH48" s="77"/>
      <c r="AI48" s="75"/>
      <c r="AJ48" s="89"/>
      <c r="AK48" s="157"/>
    </row>
    <row r="49" spans="1:37" x14ac:dyDescent="0.25">
      <c r="A49" s="10" t="s">
        <v>36</v>
      </c>
      <c r="B49" s="96" t="s">
        <v>117</v>
      </c>
      <c r="C49" s="94">
        <f t="shared" si="11"/>
        <v>20</v>
      </c>
      <c r="D49" s="1">
        <f t="shared" si="12"/>
        <v>5</v>
      </c>
      <c r="E49" s="1">
        <f t="shared" si="13"/>
        <v>15</v>
      </c>
      <c r="F49" s="35" t="s">
        <v>15</v>
      </c>
      <c r="G49" s="85">
        <f t="shared" si="14"/>
        <v>2</v>
      </c>
      <c r="H49" s="19"/>
      <c r="I49" s="19"/>
      <c r="J49" s="28"/>
      <c r="K49" s="34"/>
      <c r="L49" s="64"/>
      <c r="M49" s="66"/>
      <c r="N49" s="74"/>
      <c r="O49" s="62"/>
      <c r="P49" s="52"/>
      <c r="Q49" s="151"/>
      <c r="R49" s="48"/>
      <c r="S49" s="19"/>
      <c r="T49" s="28"/>
      <c r="U49" s="49"/>
      <c r="V49" s="153"/>
      <c r="W49" s="19"/>
      <c r="X49" s="19"/>
      <c r="Y49" s="28"/>
      <c r="Z49" s="34"/>
      <c r="AA49" s="15"/>
      <c r="AB49" s="77"/>
      <c r="AC49" s="77"/>
      <c r="AD49" s="75"/>
      <c r="AE49" s="89"/>
      <c r="AF49" s="157"/>
      <c r="AG49" s="77">
        <v>5</v>
      </c>
      <c r="AH49" s="77"/>
      <c r="AI49" s="75">
        <v>10</v>
      </c>
      <c r="AJ49" s="89">
        <v>5</v>
      </c>
      <c r="AK49" s="157">
        <v>2</v>
      </c>
    </row>
    <row r="50" spans="1:37" hidden="1" x14ac:dyDescent="0.25">
      <c r="A50" s="10" t="s">
        <v>55</v>
      </c>
      <c r="B50" s="96" t="s">
        <v>118</v>
      </c>
      <c r="C50" s="94">
        <f t="shared" si="11"/>
        <v>45</v>
      </c>
      <c r="D50" s="1">
        <f t="shared" si="12"/>
        <v>20</v>
      </c>
      <c r="E50" s="1">
        <f t="shared" si="13"/>
        <v>25</v>
      </c>
      <c r="F50" s="35" t="s">
        <v>11</v>
      </c>
      <c r="G50" s="85">
        <f t="shared" si="14"/>
        <v>4</v>
      </c>
      <c r="H50" s="19"/>
      <c r="I50" s="19"/>
      <c r="J50" s="28"/>
      <c r="K50" s="34"/>
      <c r="L50" s="64"/>
      <c r="M50" s="48"/>
      <c r="N50" s="19"/>
      <c r="O50" s="28"/>
      <c r="P50" s="49"/>
      <c r="Q50" s="150"/>
      <c r="R50" s="48">
        <v>10</v>
      </c>
      <c r="S50" s="19"/>
      <c r="T50" s="28"/>
      <c r="U50" s="49">
        <v>10</v>
      </c>
      <c r="V50" s="153">
        <v>2</v>
      </c>
      <c r="W50" s="19">
        <v>10</v>
      </c>
      <c r="X50" s="19"/>
      <c r="Y50" s="28">
        <v>10</v>
      </c>
      <c r="Z50" s="34">
        <v>5</v>
      </c>
      <c r="AA50" s="15">
        <v>2</v>
      </c>
      <c r="AB50" s="77"/>
      <c r="AC50" s="77"/>
      <c r="AD50" s="75"/>
      <c r="AE50" s="89"/>
      <c r="AF50" s="157"/>
      <c r="AG50" s="77"/>
      <c r="AH50" s="77"/>
      <c r="AI50" s="75"/>
      <c r="AJ50" s="89"/>
      <c r="AK50" s="157"/>
    </row>
    <row r="51" spans="1:37" x14ac:dyDescent="0.25">
      <c r="A51" s="10" t="s">
        <v>54</v>
      </c>
      <c r="B51" s="97" t="s">
        <v>119</v>
      </c>
      <c r="C51" s="94">
        <f t="shared" si="11"/>
        <v>20</v>
      </c>
      <c r="D51" s="1">
        <f t="shared" si="12"/>
        <v>5</v>
      </c>
      <c r="E51" s="1">
        <f t="shared" si="13"/>
        <v>15</v>
      </c>
      <c r="F51" s="36" t="s">
        <v>15</v>
      </c>
      <c r="G51" s="85">
        <f t="shared" si="14"/>
        <v>2</v>
      </c>
      <c r="H51" s="21"/>
      <c r="I51" s="21"/>
      <c r="J51" s="33"/>
      <c r="K51" s="27"/>
      <c r="L51" s="65"/>
      <c r="M51" s="58"/>
      <c r="N51" s="21"/>
      <c r="O51" s="33"/>
      <c r="P51" s="59"/>
      <c r="Q51" s="152"/>
      <c r="R51" s="58"/>
      <c r="S51" s="21"/>
      <c r="T51" s="33"/>
      <c r="U51" s="59"/>
      <c r="V51" s="155"/>
      <c r="W51" s="21"/>
      <c r="X51" s="21"/>
      <c r="Y51" s="33"/>
      <c r="Z51" s="27"/>
      <c r="AA51" s="16"/>
      <c r="AB51" s="77"/>
      <c r="AC51" s="77"/>
      <c r="AD51" s="75"/>
      <c r="AE51" s="89"/>
      <c r="AF51" s="157"/>
      <c r="AG51" s="77">
        <v>5</v>
      </c>
      <c r="AH51" s="77"/>
      <c r="AI51" s="75">
        <v>10</v>
      </c>
      <c r="AJ51" s="89">
        <v>5</v>
      </c>
      <c r="AK51" s="157">
        <v>2</v>
      </c>
    </row>
    <row r="52" spans="1:37" x14ac:dyDescent="0.25">
      <c r="A52" s="10" t="s">
        <v>56</v>
      </c>
      <c r="B52" s="96" t="s">
        <v>120</v>
      </c>
      <c r="C52" s="94">
        <f t="shared" si="11"/>
        <v>25</v>
      </c>
      <c r="D52" s="1">
        <f t="shared" si="12"/>
        <v>10</v>
      </c>
      <c r="E52" s="1">
        <f t="shared" si="13"/>
        <v>15</v>
      </c>
      <c r="F52" s="36" t="s">
        <v>15</v>
      </c>
      <c r="G52" s="85">
        <f t="shared" si="14"/>
        <v>2</v>
      </c>
      <c r="H52" s="21"/>
      <c r="I52" s="21"/>
      <c r="J52" s="33"/>
      <c r="K52" s="27"/>
      <c r="L52" s="65"/>
      <c r="M52" s="58"/>
      <c r="N52" s="21"/>
      <c r="O52" s="33"/>
      <c r="P52" s="59"/>
      <c r="Q52" s="152"/>
      <c r="R52" s="58"/>
      <c r="S52" s="21"/>
      <c r="T52" s="33"/>
      <c r="U52" s="59"/>
      <c r="V52" s="155"/>
      <c r="W52" s="21"/>
      <c r="X52" s="21"/>
      <c r="Y52" s="33"/>
      <c r="Z52" s="27"/>
      <c r="AA52" s="16"/>
      <c r="AB52" s="77"/>
      <c r="AC52" s="77"/>
      <c r="AD52" s="75"/>
      <c r="AE52" s="89"/>
      <c r="AF52" s="157"/>
      <c r="AG52" s="77">
        <v>10</v>
      </c>
      <c r="AH52" s="77"/>
      <c r="AI52" s="75">
        <v>10</v>
      </c>
      <c r="AJ52" s="89">
        <v>5</v>
      </c>
      <c r="AK52" s="157">
        <v>2</v>
      </c>
    </row>
    <row r="53" spans="1:37" x14ac:dyDescent="0.25">
      <c r="A53" s="10" t="s">
        <v>57</v>
      </c>
      <c r="B53" s="97" t="s">
        <v>121</v>
      </c>
      <c r="C53" s="94">
        <f>SUM(D53:E53)</f>
        <v>55</v>
      </c>
      <c r="D53" s="1">
        <f t="shared" si="12"/>
        <v>20</v>
      </c>
      <c r="E53" s="1">
        <f t="shared" si="13"/>
        <v>35</v>
      </c>
      <c r="F53" s="36" t="s">
        <v>11</v>
      </c>
      <c r="G53" s="85">
        <f t="shared" si="14"/>
        <v>3</v>
      </c>
      <c r="H53" s="21"/>
      <c r="I53" s="21"/>
      <c r="J53" s="33"/>
      <c r="K53" s="27"/>
      <c r="L53" s="65"/>
      <c r="M53" s="58"/>
      <c r="N53" s="21"/>
      <c r="O53" s="33"/>
      <c r="P53" s="59"/>
      <c r="Q53" s="152"/>
      <c r="R53" s="58"/>
      <c r="S53" s="21"/>
      <c r="T53" s="33"/>
      <c r="U53" s="59"/>
      <c r="V53" s="155"/>
      <c r="W53" s="21"/>
      <c r="X53" s="21"/>
      <c r="Y53" s="33"/>
      <c r="Z53" s="27"/>
      <c r="AA53" s="16"/>
      <c r="AB53" s="99">
        <v>8</v>
      </c>
      <c r="AC53" s="99">
        <v>12</v>
      </c>
      <c r="AD53" s="100">
        <v>15</v>
      </c>
      <c r="AE53" s="101">
        <v>20</v>
      </c>
      <c r="AF53" s="158">
        <v>3</v>
      </c>
      <c r="AG53" s="99"/>
      <c r="AH53" s="99"/>
      <c r="AI53" s="100"/>
      <c r="AJ53" s="101"/>
      <c r="AK53" s="158"/>
    </row>
    <row r="54" spans="1:37" ht="15.75" hidden="1" thickBot="1" x14ac:dyDescent="0.3">
      <c r="A54" s="805" t="s">
        <v>18</v>
      </c>
      <c r="B54" s="809"/>
      <c r="C54" s="142">
        <f>SUM(C40:C53)</f>
        <v>1211</v>
      </c>
      <c r="D54" s="142">
        <f t="shared" ref="D54:AK54" si="15">SUM(D40:D53)</f>
        <v>336</v>
      </c>
      <c r="E54" s="142">
        <f t="shared" si="15"/>
        <v>875</v>
      </c>
      <c r="F54" s="142">
        <f t="shared" si="15"/>
        <v>0</v>
      </c>
      <c r="G54" s="142">
        <f t="shared" si="15"/>
        <v>78</v>
      </c>
      <c r="H54" s="142">
        <f t="shared" si="15"/>
        <v>0</v>
      </c>
      <c r="I54" s="142">
        <f t="shared" si="15"/>
        <v>0</v>
      </c>
      <c r="J54" s="142">
        <f t="shared" si="15"/>
        <v>0</v>
      </c>
      <c r="K54" s="142">
        <f t="shared" si="15"/>
        <v>0</v>
      </c>
      <c r="L54" s="142">
        <f t="shared" si="15"/>
        <v>0</v>
      </c>
      <c r="M54" s="142">
        <f t="shared" si="15"/>
        <v>22</v>
      </c>
      <c r="N54" s="142">
        <f t="shared" si="15"/>
        <v>18</v>
      </c>
      <c r="O54" s="142">
        <f t="shared" si="15"/>
        <v>100</v>
      </c>
      <c r="P54" s="142">
        <f t="shared" si="15"/>
        <v>10</v>
      </c>
      <c r="Q54" s="142">
        <f t="shared" si="15"/>
        <v>11</v>
      </c>
      <c r="R54" s="142">
        <f t="shared" si="15"/>
        <v>35</v>
      </c>
      <c r="S54" s="142">
        <f t="shared" si="15"/>
        <v>36</v>
      </c>
      <c r="T54" s="142">
        <f t="shared" si="15"/>
        <v>145</v>
      </c>
      <c r="U54" s="142">
        <f t="shared" si="15"/>
        <v>40</v>
      </c>
      <c r="V54" s="142">
        <f t="shared" si="15"/>
        <v>17</v>
      </c>
      <c r="W54" s="142">
        <f t="shared" si="15"/>
        <v>28</v>
      </c>
      <c r="X54" s="142">
        <f t="shared" si="15"/>
        <v>27</v>
      </c>
      <c r="Y54" s="142">
        <f t="shared" si="15"/>
        <v>140</v>
      </c>
      <c r="Z54" s="142">
        <f t="shared" si="15"/>
        <v>20</v>
      </c>
      <c r="AA54" s="142">
        <f t="shared" si="15"/>
        <v>13</v>
      </c>
      <c r="AB54" s="142">
        <f t="shared" si="15"/>
        <v>34</v>
      </c>
      <c r="AC54" s="142">
        <f t="shared" si="15"/>
        <v>51</v>
      </c>
      <c r="AD54" s="142">
        <f t="shared" si="15"/>
        <v>165</v>
      </c>
      <c r="AE54" s="142">
        <f t="shared" si="15"/>
        <v>45</v>
      </c>
      <c r="AF54" s="142">
        <f t="shared" si="15"/>
        <v>17</v>
      </c>
      <c r="AG54" s="142">
        <f t="shared" si="15"/>
        <v>46</v>
      </c>
      <c r="AH54" s="142">
        <f t="shared" si="15"/>
        <v>39</v>
      </c>
      <c r="AI54" s="142">
        <f t="shared" si="15"/>
        <v>180</v>
      </c>
      <c r="AJ54" s="142">
        <f t="shared" si="15"/>
        <v>30</v>
      </c>
      <c r="AK54" s="142">
        <f t="shared" si="15"/>
        <v>20</v>
      </c>
    </row>
    <row r="55" spans="1:37" ht="15.75" hidden="1" thickBot="1" x14ac:dyDescent="0.3">
      <c r="A55" s="428" t="s">
        <v>122</v>
      </c>
      <c r="B55" s="429"/>
      <c r="C55" s="430"/>
      <c r="D55" s="430"/>
      <c r="E55" s="430"/>
      <c r="F55" s="430"/>
      <c r="G55" s="429"/>
      <c r="H55" s="429"/>
      <c r="I55" s="429"/>
      <c r="J55" s="429"/>
      <c r="K55" s="429"/>
      <c r="L55" s="429"/>
      <c r="M55" s="429"/>
      <c r="N55" s="429"/>
      <c r="O55" s="429"/>
      <c r="P55" s="429"/>
      <c r="Q55" s="429"/>
      <c r="R55" s="429"/>
      <c r="S55" s="429"/>
      <c r="T55" s="429"/>
      <c r="U55" s="429"/>
      <c r="V55" s="429"/>
      <c r="W55" s="429"/>
      <c r="X55" s="429"/>
      <c r="Y55" s="429"/>
      <c r="Z55" s="429"/>
      <c r="AA55" s="429"/>
      <c r="AB55" s="429"/>
      <c r="AC55" s="429"/>
      <c r="AD55" s="429"/>
      <c r="AE55" s="429"/>
      <c r="AF55" s="429"/>
      <c r="AG55" s="429"/>
      <c r="AH55" s="429"/>
      <c r="AI55" s="429"/>
      <c r="AJ55" s="429"/>
      <c r="AK55" s="431"/>
    </row>
    <row r="56" spans="1:37" hidden="1" x14ac:dyDescent="0.25">
      <c r="A56" s="10" t="s">
        <v>58</v>
      </c>
      <c r="B56" s="190" t="s">
        <v>139</v>
      </c>
      <c r="C56" s="46">
        <f>SUM(D56:E56)</f>
        <v>9</v>
      </c>
      <c r="D56" s="109">
        <f>SUM(H56:I56,M56:N56,R56:S56,W56:X56,AB56:AC56,AG56:AH56)</f>
        <v>9</v>
      </c>
      <c r="E56" s="109">
        <f>SUM(J56:K56,O56:P56,T56:U56,Y56:Z56,AD56:AE56,AI56:AJ56)</f>
        <v>0</v>
      </c>
      <c r="F56" s="111" t="s">
        <v>15</v>
      </c>
      <c r="G56" s="110">
        <f>SUM(L56,Q56,V56,AA56,AF56,AK56)</f>
        <v>1</v>
      </c>
      <c r="H56" s="9"/>
      <c r="I56" s="9"/>
      <c r="J56" s="12"/>
      <c r="K56" s="10"/>
      <c r="L56" s="159"/>
      <c r="M56" s="9">
        <v>9</v>
      </c>
      <c r="N56" s="9"/>
      <c r="O56" s="12"/>
      <c r="P56" s="10"/>
      <c r="Q56" s="161">
        <v>1</v>
      </c>
      <c r="R56" s="87"/>
      <c r="S56" s="18"/>
      <c r="T56" s="31"/>
      <c r="U56" s="86"/>
      <c r="V56" s="161"/>
      <c r="W56" s="87"/>
      <c r="X56" s="18"/>
      <c r="Y56" s="31"/>
      <c r="Z56" s="24"/>
      <c r="AA56" s="172"/>
      <c r="AB56" s="73"/>
      <c r="AC56" s="73"/>
      <c r="AD56" s="71"/>
      <c r="AE56" s="72"/>
      <c r="AF56" s="119"/>
      <c r="AG56" s="73"/>
      <c r="AH56" s="73"/>
      <c r="AI56" s="71"/>
      <c r="AJ56" s="72"/>
      <c r="AK56" s="119"/>
    </row>
    <row r="57" spans="1:37" hidden="1" x14ac:dyDescent="0.25">
      <c r="A57" s="10" t="s">
        <v>59</v>
      </c>
      <c r="B57" s="191" t="s">
        <v>140</v>
      </c>
      <c r="C57" s="48">
        <f t="shared" ref="C57:C68" si="16">SUM(D57:E57)</f>
        <v>9</v>
      </c>
      <c r="D57" s="14">
        <f t="shared" ref="D57:D68" si="17">SUM(H57:I57,M57:N57,R57:S57,W57:X57,AB57:AC57,AG57:AH57)</f>
        <v>9</v>
      </c>
      <c r="E57" s="14">
        <f t="shared" ref="E57:E68" si="18">SUM(J57:K57,O57:P57,T57:U57,Y57:Z57,AD57:AE57,AI57:AJ57)</f>
        <v>0</v>
      </c>
      <c r="F57" s="112" t="s">
        <v>15</v>
      </c>
      <c r="G57" s="110">
        <f t="shared" ref="G57:G68" si="19">SUM(L57,Q57,V57,AA57,AF57,AK57)</f>
        <v>1</v>
      </c>
      <c r="H57" s="23"/>
      <c r="I57" s="23"/>
      <c r="J57" s="11"/>
      <c r="K57" s="38"/>
      <c r="L57" s="160"/>
      <c r="M57" s="23">
        <v>9</v>
      </c>
      <c r="N57" s="23"/>
      <c r="O57" s="11"/>
      <c r="P57" s="38"/>
      <c r="Q57" s="162">
        <v>1</v>
      </c>
      <c r="R57" s="66"/>
      <c r="S57" s="74"/>
      <c r="T57" s="62"/>
      <c r="U57" s="52"/>
      <c r="V57" s="130"/>
      <c r="W57" s="48"/>
      <c r="X57" s="19"/>
      <c r="Y57" s="28"/>
      <c r="Z57" s="34"/>
      <c r="AA57" s="160"/>
      <c r="AB57" s="74"/>
      <c r="AC57" s="74"/>
      <c r="AD57" s="62"/>
      <c r="AE57" s="61"/>
      <c r="AF57" s="120"/>
      <c r="AG57" s="74"/>
      <c r="AH57" s="74"/>
      <c r="AI57" s="62"/>
      <c r="AJ57" s="61"/>
      <c r="AK57" s="120"/>
    </row>
    <row r="58" spans="1:37" ht="24.75" hidden="1" x14ac:dyDescent="0.25">
      <c r="A58" s="10" t="s">
        <v>60</v>
      </c>
      <c r="B58" s="192" t="s">
        <v>141</v>
      </c>
      <c r="C58" s="48">
        <f t="shared" si="16"/>
        <v>9</v>
      </c>
      <c r="D58" s="14">
        <f t="shared" si="17"/>
        <v>9</v>
      </c>
      <c r="E58" s="14">
        <f t="shared" si="18"/>
        <v>0</v>
      </c>
      <c r="F58" s="112" t="s">
        <v>15</v>
      </c>
      <c r="G58" s="110">
        <f t="shared" si="19"/>
        <v>1</v>
      </c>
      <c r="H58" s="23"/>
      <c r="I58" s="23"/>
      <c r="J58" s="11"/>
      <c r="K58" s="38"/>
      <c r="L58" s="160"/>
      <c r="M58" s="164">
        <v>9</v>
      </c>
      <c r="N58" s="164"/>
      <c r="O58" s="11"/>
      <c r="P58" s="38"/>
      <c r="Q58" s="64">
        <v>1</v>
      </c>
      <c r="R58" s="48"/>
      <c r="S58" s="19"/>
      <c r="T58" s="28"/>
      <c r="U58" s="49"/>
      <c r="V58" s="162"/>
      <c r="W58" s="66"/>
      <c r="X58" s="74"/>
      <c r="Y58" s="62"/>
      <c r="Z58" s="61"/>
      <c r="AA58" s="120"/>
      <c r="AB58" s="74"/>
      <c r="AC58" s="74"/>
      <c r="AD58" s="62"/>
      <c r="AE58" s="61"/>
      <c r="AF58" s="120"/>
      <c r="AG58" s="74"/>
      <c r="AH58" s="74"/>
      <c r="AI58" s="62"/>
      <c r="AJ58" s="61"/>
      <c r="AK58" s="120"/>
    </row>
    <row r="59" spans="1:37" hidden="1" x14ac:dyDescent="0.25">
      <c r="A59" s="10" t="s">
        <v>61</v>
      </c>
      <c r="B59" s="191" t="s">
        <v>142</v>
      </c>
      <c r="C59" s="48">
        <f t="shared" si="16"/>
        <v>12</v>
      </c>
      <c r="D59" s="14">
        <f t="shared" si="17"/>
        <v>12</v>
      </c>
      <c r="E59" s="14">
        <f t="shared" si="18"/>
        <v>0</v>
      </c>
      <c r="F59" s="112" t="s">
        <v>15</v>
      </c>
      <c r="G59" s="110">
        <f t="shared" si="19"/>
        <v>1</v>
      </c>
      <c r="H59" s="19">
        <v>12</v>
      </c>
      <c r="I59" s="19"/>
      <c r="J59" s="28"/>
      <c r="K59" s="34"/>
      <c r="L59" s="15">
        <v>1</v>
      </c>
      <c r="M59" s="23"/>
      <c r="N59" s="23"/>
      <c r="O59" s="11"/>
      <c r="P59" s="38"/>
      <c r="Q59" s="64"/>
      <c r="R59" s="69"/>
      <c r="S59" s="263"/>
      <c r="T59" s="30"/>
      <c r="U59" s="70"/>
      <c r="V59" s="64"/>
      <c r="W59" s="66"/>
      <c r="X59" s="74"/>
      <c r="Y59" s="62"/>
      <c r="Z59" s="61"/>
      <c r="AA59" s="120"/>
      <c r="AB59" s="74"/>
      <c r="AC59" s="74"/>
      <c r="AD59" s="62"/>
      <c r="AE59" s="61"/>
      <c r="AF59" s="120"/>
      <c r="AG59" s="74"/>
      <c r="AH59" s="74"/>
      <c r="AI59" s="62"/>
      <c r="AJ59" s="61"/>
      <c r="AK59" s="120"/>
    </row>
    <row r="60" spans="1:37" hidden="1" x14ac:dyDescent="0.25">
      <c r="A60" s="10" t="s">
        <v>66</v>
      </c>
      <c r="B60" s="191" t="s">
        <v>143</v>
      </c>
      <c r="C60" s="48">
        <f t="shared" si="16"/>
        <v>9</v>
      </c>
      <c r="D60" s="14">
        <f t="shared" si="17"/>
        <v>9</v>
      </c>
      <c r="E60" s="14">
        <f t="shared" si="18"/>
        <v>0</v>
      </c>
      <c r="F60" s="112" t="s">
        <v>15</v>
      </c>
      <c r="G60" s="110">
        <f t="shared" si="19"/>
        <v>1</v>
      </c>
      <c r="H60" s="19"/>
      <c r="I60" s="19"/>
      <c r="J60" s="28"/>
      <c r="K60" s="34"/>
      <c r="L60" s="15"/>
      <c r="M60" s="19"/>
      <c r="N60" s="19"/>
      <c r="O60" s="28"/>
      <c r="P60" s="34"/>
      <c r="Q60" s="64"/>
      <c r="R60" s="48"/>
      <c r="S60" s="19"/>
      <c r="T60" s="28"/>
      <c r="U60" s="49"/>
      <c r="V60" s="64"/>
      <c r="W60" s="88">
        <v>9</v>
      </c>
      <c r="X60" s="77"/>
      <c r="Y60" s="75"/>
      <c r="Z60" s="89"/>
      <c r="AA60" s="189">
        <v>1</v>
      </c>
      <c r="AB60" s="74"/>
      <c r="AC60" s="74"/>
      <c r="AD60" s="62"/>
      <c r="AE60" s="61"/>
      <c r="AF60" s="120"/>
      <c r="AG60" s="74"/>
      <c r="AH60" s="74"/>
      <c r="AI60" s="62"/>
      <c r="AJ60" s="61"/>
      <c r="AK60" s="120"/>
    </row>
    <row r="61" spans="1:37" x14ac:dyDescent="0.25">
      <c r="A61" s="10" t="s">
        <v>62</v>
      </c>
      <c r="B61" s="191" t="s">
        <v>144</v>
      </c>
      <c r="C61" s="48">
        <f t="shared" si="16"/>
        <v>9</v>
      </c>
      <c r="D61" s="14">
        <f t="shared" si="17"/>
        <v>9</v>
      </c>
      <c r="E61" s="14">
        <f t="shared" si="18"/>
        <v>0</v>
      </c>
      <c r="F61" s="112" t="s">
        <v>15</v>
      </c>
      <c r="G61" s="110">
        <f t="shared" si="19"/>
        <v>2</v>
      </c>
      <c r="H61" s="19"/>
      <c r="I61" s="19"/>
      <c r="J61" s="28"/>
      <c r="K61" s="34"/>
      <c r="L61" s="15"/>
      <c r="M61" s="19"/>
      <c r="N61" s="19"/>
      <c r="O61" s="28"/>
      <c r="P61" s="34"/>
      <c r="Q61" s="64"/>
      <c r="R61" s="48"/>
      <c r="S61" s="19"/>
      <c r="T61" s="28"/>
      <c r="U61" s="49"/>
      <c r="V61" s="64"/>
      <c r="W61" s="48"/>
      <c r="X61" s="19"/>
      <c r="Y61" s="28"/>
      <c r="Z61" s="34"/>
      <c r="AA61" s="15"/>
      <c r="AB61" s="74"/>
      <c r="AC61" s="74"/>
      <c r="AD61" s="62"/>
      <c r="AE61" s="61"/>
      <c r="AF61" s="120"/>
      <c r="AG61" s="77">
        <v>9</v>
      </c>
      <c r="AH61" s="77"/>
      <c r="AI61" s="75"/>
      <c r="AJ61" s="89"/>
      <c r="AK61" s="157">
        <v>2</v>
      </c>
    </row>
    <row r="62" spans="1:37" ht="24.75" hidden="1" x14ac:dyDescent="0.25">
      <c r="A62" s="10" t="s">
        <v>63</v>
      </c>
      <c r="B62" s="192" t="s">
        <v>145</v>
      </c>
      <c r="C62" s="48">
        <f t="shared" si="16"/>
        <v>20</v>
      </c>
      <c r="D62" s="14">
        <f t="shared" si="17"/>
        <v>20</v>
      </c>
      <c r="E62" s="14">
        <f t="shared" si="18"/>
        <v>0</v>
      </c>
      <c r="F62" s="112" t="s">
        <v>15</v>
      </c>
      <c r="G62" s="110">
        <f t="shared" si="19"/>
        <v>2</v>
      </c>
      <c r="H62" s="19"/>
      <c r="I62" s="19"/>
      <c r="J62" s="28"/>
      <c r="K62" s="34"/>
      <c r="L62" s="15"/>
      <c r="M62" s="19"/>
      <c r="N62" s="19"/>
      <c r="O62" s="28"/>
      <c r="P62" s="34"/>
      <c r="Q62" s="64"/>
      <c r="R62" s="66"/>
      <c r="S62" s="74"/>
      <c r="T62" s="62"/>
      <c r="U62" s="52"/>
      <c r="V62" s="163"/>
      <c r="W62" s="48">
        <v>8</v>
      </c>
      <c r="X62" s="19">
        <v>12</v>
      </c>
      <c r="Y62" s="28"/>
      <c r="Z62" s="34"/>
      <c r="AA62" s="15">
        <v>2</v>
      </c>
      <c r="AB62" s="77"/>
      <c r="AC62" s="77"/>
      <c r="AD62" s="75"/>
      <c r="AE62" s="89"/>
      <c r="AF62" s="157"/>
      <c r="AG62" s="77"/>
      <c r="AH62" s="77"/>
      <c r="AI62" s="75"/>
      <c r="AJ62" s="89"/>
      <c r="AK62" s="157"/>
    </row>
    <row r="63" spans="1:37" ht="24.75" hidden="1" x14ac:dyDescent="0.25">
      <c r="A63" s="10" t="s">
        <v>64</v>
      </c>
      <c r="B63" s="192" t="s">
        <v>146</v>
      </c>
      <c r="C63" s="48">
        <f t="shared" si="16"/>
        <v>20</v>
      </c>
      <c r="D63" s="14">
        <f t="shared" si="17"/>
        <v>10</v>
      </c>
      <c r="E63" s="14">
        <f t="shared" si="18"/>
        <v>10</v>
      </c>
      <c r="F63" s="112" t="s">
        <v>15</v>
      </c>
      <c r="G63" s="110">
        <f t="shared" si="19"/>
        <v>3</v>
      </c>
      <c r="H63" s="19"/>
      <c r="I63" s="19"/>
      <c r="J63" s="28"/>
      <c r="K63" s="34"/>
      <c r="L63" s="15"/>
      <c r="M63" s="19">
        <v>10</v>
      </c>
      <c r="N63" s="19"/>
      <c r="O63" s="28">
        <v>10</v>
      </c>
      <c r="P63" s="34"/>
      <c r="Q63" s="64">
        <v>3</v>
      </c>
      <c r="R63" s="48"/>
      <c r="S63" s="19"/>
      <c r="T63" s="28"/>
      <c r="U63" s="49"/>
      <c r="V63" s="64"/>
      <c r="W63" s="48"/>
      <c r="X63" s="19"/>
      <c r="Y63" s="28"/>
      <c r="Z63" s="34"/>
      <c r="AA63" s="15"/>
      <c r="AB63" s="74"/>
      <c r="AC63" s="74"/>
      <c r="AD63" s="62"/>
      <c r="AE63" s="61"/>
      <c r="AF63" s="120"/>
      <c r="AG63" s="77"/>
      <c r="AH63" s="77"/>
      <c r="AI63" s="75"/>
      <c r="AJ63" s="89"/>
      <c r="AK63" s="157"/>
    </row>
    <row r="64" spans="1:37" hidden="1" x14ac:dyDescent="0.25">
      <c r="A64" s="10" t="s">
        <v>158</v>
      </c>
      <c r="B64" s="191" t="s">
        <v>147</v>
      </c>
      <c r="C64" s="48">
        <f t="shared" si="16"/>
        <v>20</v>
      </c>
      <c r="D64" s="14">
        <f t="shared" si="17"/>
        <v>0</v>
      </c>
      <c r="E64" s="14">
        <f t="shared" si="18"/>
        <v>20</v>
      </c>
      <c r="F64" s="112" t="s">
        <v>15</v>
      </c>
      <c r="G64" s="110">
        <f t="shared" si="19"/>
        <v>4</v>
      </c>
      <c r="H64" s="19"/>
      <c r="I64" s="19"/>
      <c r="J64" s="28"/>
      <c r="K64" s="34"/>
      <c r="L64" s="15"/>
      <c r="M64" s="19"/>
      <c r="N64" s="19"/>
      <c r="O64" s="28"/>
      <c r="P64" s="34"/>
      <c r="Q64" s="64"/>
      <c r="R64" s="48"/>
      <c r="S64" s="19"/>
      <c r="T64" s="28"/>
      <c r="U64" s="49"/>
      <c r="V64" s="64"/>
      <c r="W64" s="66"/>
      <c r="X64" s="74"/>
      <c r="Y64" s="75">
        <v>20</v>
      </c>
      <c r="Z64" s="61"/>
      <c r="AA64" s="157">
        <v>4</v>
      </c>
      <c r="AB64" s="74"/>
      <c r="AC64" s="74"/>
      <c r="AD64" s="62"/>
      <c r="AE64" s="61"/>
      <c r="AF64" s="120"/>
      <c r="AG64" s="77"/>
      <c r="AH64" s="77"/>
      <c r="AI64" s="75"/>
      <c r="AJ64" s="89"/>
      <c r="AK64" s="157"/>
    </row>
    <row r="65" spans="1:37" x14ac:dyDescent="0.25">
      <c r="A65" s="10" t="s">
        <v>65</v>
      </c>
      <c r="B65" s="191" t="s">
        <v>148</v>
      </c>
      <c r="C65" s="48">
        <f t="shared" si="16"/>
        <v>15</v>
      </c>
      <c r="D65" s="14">
        <f t="shared" si="17"/>
        <v>15</v>
      </c>
      <c r="E65" s="14">
        <f t="shared" si="18"/>
        <v>0</v>
      </c>
      <c r="F65" s="112" t="s">
        <v>15</v>
      </c>
      <c r="G65" s="110">
        <f t="shared" si="19"/>
        <v>2</v>
      </c>
      <c r="H65" s="19"/>
      <c r="I65" s="19"/>
      <c r="J65" s="28"/>
      <c r="K65" s="34"/>
      <c r="L65" s="15"/>
      <c r="M65" s="19"/>
      <c r="N65" s="19"/>
      <c r="O65" s="28"/>
      <c r="P65" s="34"/>
      <c r="Q65" s="64"/>
      <c r="R65" s="48"/>
      <c r="S65" s="19"/>
      <c r="T65" s="28"/>
      <c r="U65" s="49"/>
      <c r="V65" s="64"/>
      <c r="W65" s="48"/>
      <c r="X65" s="19"/>
      <c r="Y65" s="28"/>
      <c r="Z65" s="34"/>
      <c r="AA65" s="15"/>
      <c r="AB65" s="74"/>
      <c r="AC65" s="74"/>
      <c r="AD65" s="62"/>
      <c r="AE65" s="61"/>
      <c r="AF65" s="120"/>
      <c r="AG65" s="77">
        <v>6</v>
      </c>
      <c r="AH65" s="77">
        <v>9</v>
      </c>
      <c r="AI65" s="75"/>
      <c r="AJ65" s="89"/>
      <c r="AK65" s="157">
        <v>2</v>
      </c>
    </row>
    <row r="66" spans="1:37" ht="24.75" x14ac:dyDescent="0.25">
      <c r="A66" s="10" t="s">
        <v>49</v>
      </c>
      <c r="B66" s="192" t="s">
        <v>187</v>
      </c>
      <c r="C66" s="48">
        <f t="shared" si="16"/>
        <v>20</v>
      </c>
      <c r="D66" s="14">
        <f t="shared" si="17"/>
        <v>0</v>
      </c>
      <c r="E66" s="14">
        <f t="shared" si="18"/>
        <v>20</v>
      </c>
      <c r="F66" s="112" t="s">
        <v>15</v>
      </c>
      <c r="G66" s="110">
        <f t="shared" si="19"/>
        <v>4</v>
      </c>
      <c r="H66" s="19"/>
      <c r="I66" s="19"/>
      <c r="J66" s="28"/>
      <c r="K66" s="34"/>
      <c r="L66" s="15"/>
      <c r="M66" s="19"/>
      <c r="N66" s="19"/>
      <c r="O66" s="28"/>
      <c r="P66" s="34"/>
      <c r="Q66" s="64"/>
      <c r="R66" s="48"/>
      <c r="S66" s="19"/>
      <c r="T66" s="28"/>
      <c r="U66" s="49"/>
      <c r="V66" s="64"/>
      <c r="W66" s="48"/>
      <c r="X66" s="19"/>
      <c r="Y66" s="28"/>
      <c r="Z66" s="34"/>
      <c r="AA66" s="15"/>
      <c r="AB66" s="74"/>
      <c r="AC66" s="74"/>
      <c r="AD66" s="75">
        <v>20</v>
      </c>
      <c r="AE66" s="89"/>
      <c r="AF66" s="157">
        <v>4</v>
      </c>
      <c r="AG66" s="77"/>
      <c r="AH66" s="77"/>
      <c r="AI66" s="75"/>
      <c r="AJ66" s="89"/>
      <c r="AK66" s="157"/>
    </row>
    <row r="67" spans="1:37" ht="24.75" hidden="1" x14ac:dyDescent="0.25">
      <c r="A67" s="10" t="s">
        <v>50</v>
      </c>
      <c r="B67" s="192" t="s">
        <v>190</v>
      </c>
      <c r="C67" s="48">
        <f t="shared" si="16"/>
        <v>18</v>
      </c>
      <c r="D67" s="14">
        <f t="shared" si="17"/>
        <v>18</v>
      </c>
      <c r="E67" s="14">
        <f t="shared" si="18"/>
        <v>0</v>
      </c>
      <c r="F67" s="112" t="s">
        <v>15</v>
      </c>
      <c r="G67" s="110">
        <f t="shared" si="19"/>
        <v>2</v>
      </c>
      <c r="H67" s="19"/>
      <c r="I67" s="19"/>
      <c r="J67" s="28"/>
      <c r="K67" s="34"/>
      <c r="L67" s="15"/>
      <c r="M67" s="19"/>
      <c r="N67" s="19"/>
      <c r="O67" s="28"/>
      <c r="P67" s="34"/>
      <c r="Q67" s="64"/>
      <c r="R67" s="48"/>
      <c r="S67" s="19"/>
      <c r="T67" s="28"/>
      <c r="U67" s="49"/>
      <c r="V67" s="64"/>
      <c r="W67" s="48">
        <v>6</v>
      </c>
      <c r="X67" s="19">
        <v>12</v>
      </c>
      <c r="Y67" s="28"/>
      <c r="Z67" s="49"/>
      <c r="AA67" s="64">
        <v>2</v>
      </c>
      <c r="AB67" s="74"/>
      <c r="AC67" s="74"/>
      <c r="AD67" s="62"/>
      <c r="AE67" s="61"/>
      <c r="AF67" s="120"/>
      <c r="AG67" s="77"/>
      <c r="AH67" s="77"/>
      <c r="AI67" s="75"/>
      <c r="AJ67" s="89"/>
      <c r="AK67" s="157"/>
    </row>
    <row r="68" spans="1:37" ht="15.75" hidden="1" thickBot="1" x14ac:dyDescent="0.3">
      <c r="A68" s="10" t="s">
        <v>51</v>
      </c>
      <c r="B68" s="191" t="s">
        <v>188</v>
      </c>
      <c r="C68" s="48">
        <f t="shared" si="16"/>
        <v>18</v>
      </c>
      <c r="D68" s="14">
        <f t="shared" si="17"/>
        <v>18</v>
      </c>
      <c r="E68" s="14">
        <f t="shared" si="18"/>
        <v>0</v>
      </c>
      <c r="F68" s="112" t="s">
        <v>15</v>
      </c>
      <c r="G68" s="110">
        <f t="shared" si="19"/>
        <v>2</v>
      </c>
      <c r="H68" s="260">
        <v>6</v>
      </c>
      <c r="I68" s="260">
        <v>12</v>
      </c>
      <c r="J68" s="28"/>
      <c r="K68" s="34"/>
      <c r="L68" s="15">
        <v>2</v>
      </c>
      <c r="M68" s="19"/>
      <c r="N68" s="19"/>
      <c r="O68" s="28"/>
      <c r="P68" s="34"/>
      <c r="Q68" s="64"/>
      <c r="R68" s="58"/>
      <c r="S68" s="21"/>
      <c r="T68" s="33"/>
      <c r="U68" s="59"/>
      <c r="V68" s="65"/>
      <c r="W68" s="58"/>
      <c r="X68" s="21"/>
      <c r="Y68" s="33"/>
      <c r="Z68" s="27"/>
      <c r="AA68" s="67"/>
      <c r="AB68" s="171"/>
      <c r="AC68" s="171"/>
      <c r="AD68" s="60"/>
      <c r="AE68" s="173"/>
      <c r="AF68" s="138"/>
      <c r="AG68" s="99"/>
      <c r="AH68" s="99"/>
      <c r="AI68" s="100"/>
      <c r="AJ68" s="101"/>
      <c r="AK68" s="174"/>
    </row>
    <row r="69" spans="1:37" ht="24" hidden="1" x14ac:dyDescent="0.25">
      <c r="A69" s="10" t="s">
        <v>67</v>
      </c>
      <c r="B69" s="283" t="s">
        <v>191</v>
      </c>
      <c r="C69" s="84">
        <f>SUM(D69:E69)</f>
        <v>9</v>
      </c>
      <c r="D69" s="1">
        <f>SUM(H69:I69,M69:N69,R69:S69,W69:X69,AB69:AC69,AG69:AH69)</f>
        <v>9</v>
      </c>
      <c r="E69" s="1">
        <f>SUM(J69:K69,O69:P69,T69:U69,Y69:Z69,AD69:AE69,AI69:AJ69)</f>
        <v>0</v>
      </c>
      <c r="F69" s="284" t="s">
        <v>15</v>
      </c>
      <c r="G69" s="85">
        <f>SUM(L69,Q69,V69,AA69,AF69,AK69)</f>
        <v>1</v>
      </c>
      <c r="H69" s="166">
        <v>9</v>
      </c>
      <c r="I69" s="166"/>
      <c r="J69" s="2"/>
      <c r="K69" s="167"/>
      <c r="L69" s="181">
        <v>1</v>
      </c>
      <c r="M69" s="166"/>
      <c r="N69" s="166"/>
      <c r="O69" s="2"/>
      <c r="P69" s="167"/>
      <c r="Q69" s="181"/>
      <c r="R69" s="166"/>
      <c r="S69" s="166"/>
      <c r="T69" s="2"/>
      <c r="U69" s="167"/>
      <c r="V69" s="181"/>
      <c r="W69" s="166"/>
      <c r="X69" s="166"/>
      <c r="Y69" s="2"/>
      <c r="Z69" s="167"/>
      <c r="AA69" s="181"/>
      <c r="AB69" s="175"/>
      <c r="AC69" s="175"/>
      <c r="AD69" s="168"/>
      <c r="AE69" s="177"/>
      <c r="AF69" s="185"/>
      <c r="AG69" s="175"/>
      <c r="AH69" s="175"/>
      <c r="AI69" s="168"/>
      <c r="AJ69" s="177"/>
      <c r="AK69" s="185"/>
    </row>
    <row r="70" spans="1:37" ht="24" hidden="1" x14ac:dyDescent="0.25">
      <c r="A70" s="10" t="s">
        <v>68</v>
      </c>
      <c r="B70" s="221" t="s">
        <v>186</v>
      </c>
      <c r="C70" s="84">
        <f>SUM(D70:E70)</f>
        <v>9</v>
      </c>
      <c r="D70" s="1">
        <f>SUM(H70:I70,M70:N70,R70:S70,W70:X70,AB70:AC70,AG70:AH70)</f>
        <v>9</v>
      </c>
      <c r="E70" s="1">
        <f>SUM(J70:K70,O70:P70,T70:U70,Y70:Z70,AD70:AE70,AI70:AJ70)</f>
        <v>0</v>
      </c>
      <c r="F70" s="197" t="s">
        <v>15</v>
      </c>
      <c r="G70" s="85">
        <f>SUM(L70,Q70,V70,AA70,AF70,AK70)</f>
        <v>1</v>
      </c>
      <c r="H70" s="3"/>
      <c r="I70" s="3"/>
      <c r="J70" s="26"/>
      <c r="K70" s="169"/>
      <c r="L70" s="182"/>
      <c r="M70" s="3"/>
      <c r="N70" s="3"/>
      <c r="O70" s="26"/>
      <c r="P70" s="169"/>
      <c r="Q70" s="182"/>
      <c r="R70" s="3"/>
      <c r="S70" s="3"/>
      <c r="T70" s="26"/>
      <c r="U70" s="169"/>
      <c r="V70" s="182"/>
      <c r="W70" s="3">
        <v>9</v>
      </c>
      <c r="X70" s="3"/>
      <c r="Y70" s="26"/>
      <c r="Z70" s="169"/>
      <c r="AA70" s="182">
        <v>1</v>
      </c>
      <c r="AB70" s="176"/>
      <c r="AC70" s="176"/>
      <c r="AD70" s="170"/>
      <c r="AE70" s="178"/>
      <c r="AF70" s="186"/>
      <c r="AG70" s="176"/>
      <c r="AH70" s="176"/>
      <c r="AI70" s="170"/>
      <c r="AJ70" s="178"/>
      <c r="AK70" s="186"/>
    </row>
    <row r="71" spans="1:37" ht="24.75" hidden="1" thickBot="1" x14ac:dyDescent="0.3">
      <c r="A71" s="10" t="s">
        <v>69</v>
      </c>
      <c r="B71" s="285" t="s">
        <v>189</v>
      </c>
      <c r="C71" s="84">
        <f>SUM(D71:E71)</f>
        <v>9</v>
      </c>
      <c r="D71" s="1">
        <f>SUM(H71:I71,M71:N71,R71:S71,W71:X71,AB71:AC71,AG71:AH71)</f>
        <v>9</v>
      </c>
      <c r="E71" s="1">
        <f>SUM(J71:K71,O71:P71,T71:U71,Y71:Z71,AD71:AE71,AI71:AJ71)</f>
        <v>0</v>
      </c>
      <c r="F71" s="197" t="s">
        <v>15</v>
      </c>
      <c r="G71" s="85">
        <f>SUM(L71,Q71,V71,AA71,AF71,AK71)</f>
        <v>1</v>
      </c>
      <c r="H71" s="3"/>
      <c r="I71" s="3"/>
      <c r="J71" s="26"/>
      <c r="K71" s="169"/>
      <c r="L71" s="182"/>
      <c r="M71" s="3">
        <v>9</v>
      </c>
      <c r="N71" s="3"/>
      <c r="O71" s="26"/>
      <c r="P71" s="169"/>
      <c r="Q71" s="182">
        <v>1</v>
      </c>
      <c r="R71" s="3"/>
      <c r="S71" s="3"/>
      <c r="T71" s="26"/>
      <c r="U71" s="169"/>
      <c r="V71" s="182"/>
      <c r="W71" s="3"/>
      <c r="X71" s="3"/>
      <c r="Y71" s="26"/>
      <c r="Z71" s="169"/>
      <c r="AA71" s="182"/>
      <c r="AB71" s="176"/>
      <c r="AC71" s="176"/>
      <c r="AD71" s="170"/>
      <c r="AE71" s="178"/>
      <c r="AF71" s="186"/>
      <c r="AG71" s="176"/>
      <c r="AH71" s="176"/>
      <c r="AI71" s="170"/>
      <c r="AJ71" s="178"/>
      <c r="AK71" s="186"/>
    </row>
    <row r="72" spans="1:37" ht="15.75" hidden="1" thickBot="1" x14ac:dyDescent="0.3">
      <c r="A72" s="805" t="s">
        <v>18</v>
      </c>
      <c r="B72" s="809"/>
      <c r="C72" s="144">
        <f>SUM(C56:C71)</f>
        <v>215</v>
      </c>
      <c r="D72" s="144">
        <f t="shared" ref="D72:AK72" si="20">SUM(D56:D71)</f>
        <v>165</v>
      </c>
      <c r="E72" s="144">
        <f t="shared" si="20"/>
        <v>50</v>
      </c>
      <c r="F72" s="144">
        <f t="shared" si="20"/>
        <v>0</v>
      </c>
      <c r="G72" s="144">
        <f t="shared" si="20"/>
        <v>29</v>
      </c>
      <c r="H72" s="144">
        <f t="shared" si="20"/>
        <v>27</v>
      </c>
      <c r="I72" s="144">
        <f t="shared" si="20"/>
        <v>12</v>
      </c>
      <c r="J72" s="144">
        <f t="shared" si="20"/>
        <v>0</v>
      </c>
      <c r="K72" s="144">
        <f t="shared" si="20"/>
        <v>0</v>
      </c>
      <c r="L72" s="144">
        <f t="shared" si="20"/>
        <v>4</v>
      </c>
      <c r="M72" s="144">
        <f t="shared" si="20"/>
        <v>46</v>
      </c>
      <c r="N72" s="144">
        <f t="shared" si="20"/>
        <v>0</v>
      </c>
      <c r="O72" s="144">
        <f t="shared" si="20"/>
        <v>10</v>
      </c>
      <c r="P72" s="144">
        <f t="shared" si="20"/>
        <v>0</v>
      </c>
      <c r="Q72" s="144">
        <f t="shared" si="20"/>
        <v>7</v>
      </c>
      <c r="R72" s="144">
        <f t="shared" si="20"/>
        <v>0</v>
      </c>
      <c r="S72" s="144">
        <f t="shared" si="20"/>
        <v>0</v>
      </c>
      <c r="T72" s="144">
        <f t="shared" si="20"/>
        <v>0</v>
      </c>
      <c r="U72" s="144">
        <f t="shared" si="20"/>
        <v>0</v>
      </c>
      <c r="V72" s="144">
        <f t="shared" si="20"/>
        <v>0</v>
      </c>
      <c r="W72" s="144">
        <f t="shared" si="20"/>
        <v>32</v>
      </c>
      <c r="X72" s="144">
        <f t="shared" si="20"/>
        <v>24</v>
      </c>
      <c r="Y72" s="144">
        <f t="shared" si="20"/>
        <v>20</v>
      </c>
      <c r="Z72" s="144">
        <f t="shared" si="20"/>
        <v>0</v>
      </c>
      <c r="AA72" s="144">
        <f t="shared" si="20"/>
        <v>10</v>
      </c>
      <c r="AB72" s="144">
        <f t="shared" si="20"/>
        <v>0</v>
      </c>
      <c r="AC72" s="144">
        <f t="shared" si="20"/>
        <v>0</v>
      </c>
      <c r="AD72" s="144">
        <f t="shared" si="20"/>
        <v>20</v>
      </c>
      <c r="AE72" s="144">
        <f t="shared" si="20"/>
        <v>0</v>
      </c>
      <c r="AF72" s="144">
        <f t="shared" si="20"/>
        <v>4</v>
      </c>
      <c r="AG72" s="144">
        <f t="shared" si="20"/>
        <v>15</v>
      </c>
      <c r="AH72" s="144">
        <f t="shared" si="20"/>
        <v>9</v>
      </c>
      <c r="AI72" s="144">
        <f t="shared" si="20"/>
        <v>0</v>
      </c>
      <c r="AJ72" s="144">
        <f t="shared" si="20"/>
        <v>0</v>
      </c>
      <c r="AK72" s="144">
        <f t="shared" si="20"/>
        <v>4</v>
      </c>
    </row>
    <row r="73" spans="1:37" ht="15.75" hidden="1" customHeight="1" thickBot="1" x14ac:dyDescent="0.3">
      <c r="A73" s="816" t="s">
        <v>127</v>
      </c>
      <c r="B73" s="817"/>
      <c r="C73" s="817"/>
      <c r="D73" s="817"/>
      <c r="E73" s="817"/>
      <c r="F73" s="817"/>
      <c r="G73" s="817"/>
      <c r="H73" s="817"/>
      <c r="I73" s="817"/>
      <c r="J73" s="817"/>
      <c r="K73" s="817"/>
      <c r="L73" s="817"/>
      <c r="M73" s="817"/>
      <c r="N73" s="817"/>
      <c r="O73" s="817"/>
      <c r="P73" s="817"/>
      <c r="Q73" s="817"/>
      <c r="R73" s="817"/>
      <c r="S73" s="817"/>
      <c r="T73" s="817"/>
      <c r="U73" s="817"/>
      <c r="V73" s="817"/>
      <c r="W73" s="817"/>
      <c r="X73" s="817"/>
      <c r="Y73" s="817"/>
      <c r="Z73" s="817"/>
      <c r="AA73" s="817"/>
      <c r="AB73" s="817"/>
      <c r="AC73" s="817"/>
      <c r="AD73" s="817"/>
      <c r="AE73" s="817"/>
      <c r="AF73" s="817"/>
      <c r="AG73" s="817"/>
      <c r="AH73" s="817"/>
      <c r="AI73" s="817"/>
      <c r="AJ73" s="817"/>
      <c r="AK73" s="818"/>
    </row>
    <row r="74" spans="1:37" hidden="1" x14ac:dyDescent="0.25">
      <c r="A74" s="114" t="s">
        <v>70</v>
      </c>
      <c r="B74" s="116" t="s">
        <v>151</v>
      </c>
      <c r="C74" s="94">
        <f>SUM(D74:E74)</f>
        <v>160</v>
      </c>
      <c r="D74" s="200">
        <f>SUM(H74:I74,M74:N74,R74:S74,W74:X74,AB74:AC74,AG74:AH74)</f>
        <v>0</v>
      </c>
      <c r="E74" s="1">
        <f>SUM(J74:K74,O74:P74,T74:U74,Y74:Z74,AD74:AE74,AI74:AJ74)</f>
        <v>160</v>
      </c>
      <c r="F74" s="39" t="s">
        <v>15</v>
      </c>
      <c r="G74" s="85">
        <f>SUM(L74,Q74,V74,AA74,AF74,AK74)</f>
        <v>5</v>
      </c>
      <c r="H74" s="94"/>
      <c r="I74" s="94"/>
      <c r="J74" s="1"/>
      <c r="K74" s="165"/>
      <c r="L74" s="180"/>
      <c r="M74" s="94"/>
      <c r="N74" s="94"/>
      <c r="O74" s="1"/>
      <c r="P74" s="165"/>
      <c r="Q74" s="180"/>
      <c r="R74" s="94"/>
      <c r="S74" s="94"/>
      <c r="T74" s="1">
        <v>160</v>
      </c>
      <c r="U74" s="165"/>
      <c r="V74" s="180">
        <v>5</v>
      </c>
      <c r="W74" s="94"/>
      <c r="X74" s="94"/>
      <c r="Y74" s="1"/>
      <c r="Z74" s="165"/>
      <c r="AA74" s="183"/>
      <c r="AB74" s="201"/>
      <c r="AC74" s="201"/>
      <c r="AD74" s="202"/>
      <c r="AE74" s="203"/>
      <c r="AF74" s="204"/>
      <c r="AG74" s="201"/>
      <c r="AH74" s="201"/>
      <c r="AI74" s="202"/>
      <c r="AJ74" s="203"/>
      <c r="AK74" s="204"/>
    </row>
    <row r="75" spans="1:37" hidden="1" x14ac:dyDescent="0.25">
      <c r="A75" s="114" t="s">
        <v>71</v>
      </c>
      <c r="B75" s="117" t="s">
        <v>152</v>
      </c>
      <c r="C75" s="94">
        <f t="shared" ref="C75:C76" si="21">SUM(D75:E75)</f>
        <v>80</v>
      </c>
      <c r="D75" s="200">
        <f t="shared" ref="D75:D76" si="22">SUM(H75:I75,M75:N75,R75:S75,W75:X75,AB75:AC75,AG75:AH75)</f>
        <v>0</v>
      </c>
      <c r="E75" s="1">
        <f t="shared" ref="E75:E76" si="23">SUM(J75:K75,O75:P75,T75:U75,Y75:Z75,AD75:AE75,AI75:AJ75)</f>
        <v>80</v>
      </c>
      <c r="F75" s="40" t="s">
        <v>15</v>
      </c>
      <c r="G75" s="85">
        <f t="shared" ref="G75:G76" si="24">SUM(L75,Q75,V75,AA75,AF75,AK75)</f>
        <v>3</v>
      </c>
      <c r="H75" s="166"/>
      <c r="I75" s="166"/>
      <c r="J75" s="2"/>
      <c r="K75" s="167"/>
      <c r="L75" s="181"/>
      <c r="M75" s="166"/>
      <c r="N75" s="166"/>
      <c r="O75" s="2"/>
      <c r="P75" s="167"/>
      <c r="Q75" s="181"/>
      <c r="R75" s="166"/>
      <c r="S75" s="166"/>
      <c r="T75" s="2"/>
      <c r="U75" s="167"/>
      <c r="V75" s="181"/>
      <c r="W75" s="166"/>
      <c r="X75" s="166"/>
      <c r="Y75" s="2">
        <v>80</v>
      </c>
      <c r="Z75" s="167"/>
      <c r="AA75" s="181">
        <v>3</v>
      </c>
      <c r="AB75" s="206"/>
      <c r="AC75" s="206"/>
      <c r="AD75" s="207"/>
      <c r="AE75" s="208"/>
      <c r="AF75" s="209"/>
      <c r="AG75" s="206"/>
      <c r="AH75" s="206"/>
      <c r="AI75" s="207"/>
      <c r="AJ75" s="208"/>
      <c r="AK75" s="209"/>
    </row>
    <row r="76" spans="1:37" ht="15.75" hidden="1" thickBot="1" x14ac:dyDescent="0.3">
      <c r="A76" s="114" t="s">
        <v>72</v>
      </c>
      <c r="B76" s="118" t="s">
        <v>153</v>
      </c>
      <c r="C76" s="98">
        <f t="shared" si="21"/>
        <v>80</v>
      </c>
      <c r="D76" s="200">
        <f t="shared" si="22"/>
        <v>0</v>
      </c>
      <c r="E76" s="90">
        <f t="shared" si="23"/>
        <v>80</v>
      </c>
      <c r="F76" s="43" t="s">
        <v>15</v>
      </c>
      <c r="G76" s="85">
        <f t="shared" si="24"/>
        <v>3</v>
      </c>
      <c r="H76" s="3"/>
      <c r="I76" s="3"/>
      <c r="J76" s="26"/>
      <c r="K76" s="169"/>
      <c r="L76" s="182"/>
      <c r="M76" s="3"/>
      <c r="N76" s="3"/>
      <c r="O76" s="26"/>
      <c r="P76" s="169"/>
      <c r="Q76" s="182"/>
      <c r="R76" s="3"/>
      <c r="S76" s="3"/>
      <c r="T76" s="26"/>
      <c r="U76" s="169"/>
      <c r="V76" s="182"/>
      <c r="W76" s="3"/>
      <c r="X76" s="3"/>
      <c r="Y76" s="26"/>
      <c r="Z76" s="169"/>
      <c r="AA76" s="184"/>
      <c r="AB76" s="211"/>
      <c r="AC76" s="211"/>
      <c r="AD76" s="212">
        <v>80</v>
      </c>
      <c r="AE76" s="213"/>
      <c r="AF76" s="214">
        <v>3</v>
      </c>
      <c r="AG76" s="211"/>
      <c r="AH76" s="211"/>
      <c r="AI76" s="212"/>
      <c r="AJ76" s="213"/>
      <c r="AK76" s="214"/>
    </row>
    <row r="77" spans="1:37" ht="15.75" hidden="1" thickBot="1" x14ac:dyDescent="0.3">
      <c r="A77" s="805" t="s">
        <v>18</v>
      </c>
      <c r="B77" s="809"/>
      <c r="C77" s="145">
        <f>SUM(C74:C76)</f>
        <v>320</v>
      </c>
      <c r="D77" s="145">
        <f t="shared" ref="D77:AK77" si="25">SUM(D74:D76)</f>
        <v>0</v>
      </c>
      <c r="E77" s="145">
        <f t="shared" si="25"/>
        <v>320</v>
      </c>
      <c r="F77" s="145">
        <f t="shared" si="25"/>
        <v>0</v>
      </c>
      <c r="G77" s="145">
        <f t="shared" si="25"/>
        <v>11</v>
      </c>
      <c r="H77" s="145">
        <f t="shared" si="25"/>
        <v>0</v>
      </c>
      <c r="I77" s="145">
        <f t="shared" si="25"/>
        <v>0</v>
      </c>
      <c r="J77" s="145">
        <f t="shared" si="25"/>
        <v>0</v>
      </c>
      <c r="K77" s="145">
        <f t="shared" si="25"/>
        <v>0</v>
      </c>
      <c r="L77" s="145">
        <f t="shared" si="25"/>
        <v>0</v>
      </c>
      <c r="M77" s="145">
        <f t="shared" si="25"/>
        <v>0</v>
      </c>
      <c r="N77" s="145">
        <f t="shared" si="25"/>
        <v>0</v>
      </c>
      <c r="O77" s="145">
        <f t="shared" si="25"/>
        <v>0</v>
      </c>
      <c r="P77" s="145">
        <f t="shared" si="25"/>
        <v>0</v>
      </c>
      <c r="Q77" s="145">
        <f t="shared" si="25"/>
        <v>0</v>
      </c>
      <c r="R77" s="145">
        <f t="shared" si="25"/>
        <v>0</v>
      </c>
      <c r="S77" s="145">
        <f t="shared" si="25"/>
        <v>0</v>
      </c>
      <c r="T77" s="145">
        <f t="shared" si="25"/>
        <v>160</v>
      </c>
      <c r="U77" s="145">
        <f t="shared" si="25"/>
        <v>0</v>
      </c>
      <c r="V77" s="145">
        <f t="shared" si="25"/>
        <v>5</v>
      </c>
      <c r="W77" s="145">
        <f t="shared" si="25"/>
        <v>0</v>
      </c>
      <c r="X77" s="145">
        <f t="shared" si="25"/>
        <v>0</v>
      </c>
      <c r="Y77" s="145">
        <f t="shared" si="25"/>
        <v>80</v>
      </c>
      <c r="Z77" s="145">
        <f t="shared" si="25"/>
        <v>0</v>
      </c>
      <c r="AA77" s="145">
        <f t="shared" si="25"/>
        <v>3</v>
      </c>
      <c r="AB77" s="145">
        <f t="shared" si="25"/>
        <v>0</v>
      </c>
      <c r="AC77" s="145">
        <f t="shared" si="25"/>
        <v>0</v>
      </c>
      <c r="AD77" s="145">
        <f t="shared" si="25"/>
        <v>80</v>
      </c>
      <c r="AE77" s="145">
        <f t="shared" si="25"/>
        <v>0</v>
      </c>
      <c r="AF77" s="145">
        <f t="shared" si="25"/>
        <v>3</v>
      </c>
      <c r="AG77" s="145">
        <f t="shared" si="25"/>
        <v>0</v>
      </c>
      <c r="AH77" s="145">
        <f t="shared" si="25"/>
        <v>0</v>
      </c>
      <c r="AI77" s="145">
        <f t="shared" si="25"/>
        <v>0</v>
      </c>
      <c r="AJ77" s="145">
        <f t="shared" si="25"/>
        <v>0</v>
      </c>
      <c r="AK77" s="145">
        <f t="shared" si="25"/>
        <v>0</v>
      </c>
    </row>
    <row r="78" spans="1:37" ht="15.75" hidden="1" customHeight="1" thickBot="1" x14ac:dyDescent="0.3">
      <c r="A78" s="816" t="s">
        <v>128</v>
      </c>
      <c r="B78" s="819"/>
      <c r="C78" s="817"/>
      <c r="D78" s="817"/>
      <c r="E78" s="817"/>
      <c r="F78" s="817"/>
      <c r="G78" s="817"/>
      <c r="H78" s="817"/>
      <c r="I78" s="817"/>
      <c r="J78" s="817"/>
      <c r="K78" s="817"/>
      <c r="L78" s="817"/>
      <c r="M78" s="817"/>
      <c r="N78" s="817"/>
      <c r="O78" s="817"/>
      <c r="P78" s="817"/>
      <c r="Q78" s="817"/>
      <c r="R78" s="817"/>
      <c r="S78" s="817"/>
      <c r="T78" s="817"/>
      <c r="U78" s="817"/>
      <c r="V78" s="817"/>
      <c r="W78" s="817"/>
      <c r="X78" s="817"/>
      <c r="Y78" s="817"/>
      <c r="Z78" s="817"/>
      <c r="AA78" s="817"/>
      <c r="AB78" s="817"/>
      <c r="AC78" s="817"/>
      <c r="AD78" s="817"/>
      <c r="AE78" s="817"/>
      <c r="AF78" s="817"/>
      <c r="AG78" s="817"/>
      <c r="AH78" s="817"/>
      <c r="AI78" s="817"/>
      <c r="AJ78" s="817"/>
      <c r="AK78" s="818"/>
    </row>
    <row r="79" spans="1:37" hidden="1" x14ac:dyDescent="0.25">
      <c r="A79" s="114" t="s">
        <v>73</v>
      </c>
      <c r="B79" s="116" t="s">
        <v>129</v>
      </c>
      <c r="C79" s="94">
        <f>SUM(D79:E79)</f>
        <v>65</v>
      </c>
      <c r="D79" s="200">
        <f>SUM(H79:I79,M79:N79,R79:S79,W79:X79,AB79:AC79,AG79:AH79)</f>
        <v>5</v>
      </c>
      <c r="E79" s="1">
        <f>SUM(J79:K79,O79:P79,T79:U79,Y79:AA79,AD79:AE79,AI79:AJ79)</f>
        <v>60</v>
      </c>
      <c r="F79" s="39" t="s">
        <v>15</v>
      </c>
      <c r="G79" s="85">
        <f>SUM(L79,Q79,V79,AA79,AF79,AK79)</f>
        <v>3</v>
      </c>
      <c r="H79" s="41"/>
      <c r="I79" s="41"/>
      <c r="J79" s="25"/>
      <c r="K79" s="39"/>
      <c r="L79" s="187"/>
      <c r="M79" s="41">
        <v>5</v>
      </c>
      <c r="N79" s="41"/>
      <c r="O79" s="1">
        <v>60</v>
      </c>
      <c r="P79" s="39"/>
      <c r="Q79" s="187">
        <v>3</v>
      </c>
      <c r="R79" s="41"/>
      <c r="S79" s="41"/>
      <c r="T79" s="25"/>
      <c r="U79" s="39"/>
      <c r="V79" s="113"/>
      <c r="W79" s="41"/>
      <c r="X79" s="41"/>
      <c r="Y79" s="25"/>
      <c r="Z79" s="39"/>
      <c r="AA79" s="42"/>
      <c r="AB79" s="215"/>
      <c r="AC79" s="215"/>
      <c r="AD79" s="216"/>
      <c r="AE79" s="217"/>
      <c r="AF79" s="218"/>
      <c r="AG79" s="215"/>
      <c r="AH79" s="215"/>
      <c r="AI79" s="216"/>
      <c r="AJ79" s="217"/>
      <c r="AK79" s="218"/>
    </row>
    <row r="80" spans="1:37" ht="15.75" hidden="1" thickBot="1" x14ac:dyDescent="0.3">
      <c r="A80" s="115" t="s">
        <v>177</v>
      </c>
      <c r="B80" s="102" t="s">
        <v>130</v>
      </c>
      <c r="C80" s="94">
        <f>SUM(D80:E80)</f>
        <v>65</v>
      </c>
      <c r="D80" s="200">
        <f>SUM(H80:I80,M80:N80,R80:S80,W80:X80,AB80:AC80,AG80:AH80)</f>
        <v>5</v>
      </c>
      <c r="E80" s="1">
        <f>SUM(J80:K80,O80:P80,T80:U80,Y80:AA80,AD80:AE80,AI80:AJ80)</f>
        <v>60</v>
      </c>
      <c r="F80" s="40" t="s">
        <v>15</v>
      </c>
      <c r="G80" s="85">
        <f>SUM(L80,Q80,V80,AA80,AF80,AK80)</f>
        <v>3</v>
      </c>
      <c r="H80" s="22"/>
      <c r="I80" s="22"/>
      <c r="J80" s="13"/>
      <c r="K80" s="40"/>
      <c r="L80" s="17"/>
      <c r="M80" s="22"/>
      <c r="N80" s="22"/>
      <c r="O80" s="13"/>
      <c r="P80" s="40"/>
      <c r="Q80" s="17"/>
      <c r="R80" s="22">
        <v>5</v>
      </c>
      <c r="S80" s="22"/>
      <c r="T80" s="13">
        <v>60</v>
      </c>
      <c r="U80" s="40"/>
      <c r="V80" s="17">
        <v>3</v>
      </c>
      <c r="W80" s="22"/>
      <c r="X80" s="22"/>
      <c r="Y80" s="13"/>
      <c r="Z80" s="40"/>
      <c r="AA80" s="179"/>
      <c r="AB80" s="198"/>
      <c r="AC80" s="198"/>
      <c r="AD80" s="193"/>
      <c r="AE80" s="199"/>
      <c r="AF80" s="219"/>
      <c r="AG80" s="198"/>
      <c r="AH80" s="198"/>
      <c r="AI80" s="193"/>
      <c r="AJ80" s="199"/>
      <c r="AK80" s="219"/>
    </row>
    <row r="81" spans="1:37" ht="15.75" hidden="1" thickBot="1" x14ac:dyDescent="0.3">
      <c r="A81" s="805" t="s">
        <v>18</v>
      </c>
      <c r="B81" s="806"/>
      <c r="C81" s="146">
        <f>SUM(C79:C80)</f>
        <v>130</v>
      </c>
      <c r="D81" s="146">
        <f t="shared" ref="D81:AK81" si="26">SUM(D79:D80)</f>
        <v>10</v>
      </c>
      <c r="E81" s="146">
        <f t="shared" si="26"/>
        <v>120</v>
      </c>
      <c r="F81" s="146">
        <f t="shared" si="26"/>
        <v>0</v>
      </c>
      <c r="G81" s="146">
        <f t="shared" si="26"/>
        <v>6</v>
      </c>
      <c r="H81" s="146">
        <f t="shared" si="26"/>
        <v>0</v>
      </c>
      <c r="I81" s="146">
        <f t="shared" si="26"/>
        <v>0</v>
      </c>
      <c r="J81" s="146">
        <f t="shared" si="26"/>
        <v>0</v>
      </c>
      <c r="K81" s="146">
        <f t="shared" si="26"/>
        <v>0</v>
      </c>
      <c r="L81" s="146">
        <f t="shared" si="26"/>
        <v>0</v>
      </c>
      <c r="M81" s="146">
        <f t="shared" si="26"/>
        <v>5</v>
      </c>
      <c r="N81" s="146">
        <f t="shared" si="26"/>
        <v>0</v>
      </c>
      <c r="O81" s="146">
        <f t="shared" si="26"/>
        <v>60</v>
      </c>
      <c r="P81" s="146">
        <f t="shared" si="26"/>
        <v>0</v>
      </c>
      <c r="Q81" s="146">
        <f t="shared" si="26"/>
        <v>3</v>
      </c>
      <c r="R81" s="146">
        <f t="shared" si="26"/>
        <v>5</v>
      </c>
      <c r="S81" s="146">
        <f t="shared" si="26"/>
        <v>0</v>
      </c>
      <c r="T81" s="146">
        <f t="shared" si="26"/>
        <v>60</v>
      </c>
      <c r="U81" s="146">
        <f t="shared" si="26"/>
        <v>0</v>
      </c>
      <c r="V81" s="146">
        <f t="shared" si="26"/>
        <v>3</v>
      </c>
      <c r="W81" s="146">
        <f t="shared" si="26"/>
        <v>0</v>
      </c>
      <c r="X81" s="146">
        <f t="shared" si="26"/>
        <v>0</v>
      </c>
      <c r="Y81" s="146">
        <f t="shared" si="26"/>
        <v>0</v>
      </c>
      <c r="Z81" s="146">
        <f t="shared" si="26"/>
        <v>0</v>
      </c>
      <c r="AA81" s="146">
        <f t="shared" si="26"/>
        <v>0</v>
      </c>
      <c r="AB81" s="146">
        <f t="shared" si="26"/>
        <v>0</v>
      </c>
      <c r="AC81" s="146">
        <f t="shared" si="26"/>
        <v>0</v>
      </c>
      <c r="AD81" s="146">
        <f t="shared" si="26"/>
        <v>0</v>
      </c>
      <c r="AE81" s="146">
        <f t="shared" si="26"/>
        <v>0</v>
      </c>
      <c r="AF81" s="146">
        <f t="shared" si="26"/>
        <v>0</v>
      </c>
      <c r="AG81" s="146">
        <f t="shared" si="26"/>
        <v>0</v>
      </c>
      <c r="AH81" s="146">
        <f t="shared" si="26"/>
        <v>0</v>
      </c>
      <c r="AI81" s="146">
        <f t="shared" si="26"/>
        <v>0</v>
      </c>
      <c r="AJ81" s="146">
        <f t="shared" si="26"/>
        <v>0</v>
      </c>
      <c r="AK81" s="146">
        <f t="shared" si="26"/>
        <v>0</v>
      </c>
    </row>
    <row r="82" spans="1:37" ht="15.75" hidden="1" thickBot="1" x14ac:dyDescent="0.3">
      <c r="A82" s="807" t="s">
        <v>174</v>
      </c>
      <c r="B82" s="808"/>
      <c r="C82" s="301">
        <f>SUM(C10:C14,C17:C19,C22:C37,C40:C53,C56:C71,C74:C76,C79:C80)</f>
        <v>2370</v>
      </c>
      <c r="D82" s="301">
        <f t="shared" ref="D82:AK82" si="27">SUM(D10:D14,D17:D19,D22:D37,D40:D53,D56:D71,D74:D76,D79:D80)</f>
        <v>733</v>
      </c>
      <c r="E82" s="301">
        <f>SUM(E10:E14,E17:E19,E22:E37,E40:E53,E56:E71,E74:E76,E79:E80)</f>
        <v>1637</v>
      </c>
      <c r="F82" s="301">
        <f t="shared" si="27"/>
        <v>0</v>
      </c>
      <c r="G82" s="301">
        <f>SUM(G10:G14,G17:G19,G22:G37,G40:G53,G56:G71,G74:G76,G79:G80)</f>
        <v>190</v>
      </c>
      <c r="H82" s="301">
        <f t="shared" si="27"/>
        <v>145</v>
      </c>
      <c r="I82" s="301">
        <f t="shared" si="27"/>
        <v>33</v>
      </c>
      <c r="J82" s="301">
        <f t="shared" si="27"/>
        <v>75</v>
      </c>
      <c r="K82" s="301">
        <f t="shared" si="27"/>
        <v>54</v>
      </c>
      <c r="L82" s="301">
        <f t="shared" si="27"/>
        <v>30</v>
      </c>
      <c r="M82" s="301">
        <f t="shared" si="27"/>
        <v>109</v>
      </c>
      <c r="N82" s="301">
        <f t="shared" si="27"/>
        <v>27</v>
      </c>
      <c r="O82" s="301">
        <f t="shared" si="27"/>
        <v>230</v>
      </c>
      <c r="P82" s="301">
        <f t="shared" si="27"/>
        <v>10</v>
      </c>
      <c r="Q82" s="301">
        <f t="shared" si="27"/>
        <v>30</v>
      </c>
      <c r="R82" s="301">
        <f t="shared" si="27"/>
        <v>60</v>
      </c>
      <c r="S82" s="301">
        <f t="shared" si="27"/>
        <v>36</v>
      </c>
      <c r="T82" s="301">
        <f t="shared" si="27"/>
        <v>401</v>
      </c>
      <c r="U82" s="301">
        <f t="shared" si="27"/>
        <v>40</v>
      </c>
      <c r="V82" s="301">
        <f t="shared" si="27"/>
        <v>30</v>
      </c>
      <c r="W82" s="301">
        <f t="shared" si="27"/>
        <v>66</v>
      </c>
      <c r="X82" s="301">
        <f t="shared" si="27"/>
        <v>63</v>
      </c>
      <c r="Y82" s="301">
        <f t="shared" si="27"/>
        <v>258</v>
      </c>
      <c r="Z82" s="301">
        <f t="shared" si="27"/>
        <v>29</v>
      </c>
      <c r="AA82" s="301">
        <f t="shared" si="27"/>
        <v>30</v>
      </c>
      <c r="AB82" s="301">
        <f t="shared" si="27"/>
        <v>34</v>
      </c>
      <c r="AC82" s="301">
        <f t="shared" si="27"/>
        <v>51</v>
      </c>
      <c r="AD82" s="301">
        <f t="shared" si="27"/>
        <v>275</v>
      </c>
      <c r="AE82" s="301">
        <f t="shared" si="27"/>
        <v>45</v>
      </c>
      <c r="AF82" s="301">
        <f t="shared" si="27"/>
        <v>30</v>
      </c>
      <c r="AG82" s="301">
        <f t="shared" si="27"/>
        <v>61</v>
      </c>
      <c r="AH82" s="301">
        <f t="shared" si="27"/>
        <v>48</v>
      </c>
      <c r="AI82" s="301">
        <f t="shared" si="27"/>
        <v>190</v>
      </c>
      <c r="AJ82" s="301">
        <f t="shared" si="27"/>
        <v>30</v>
      </c>
      <c r="AK82" s="302">
        <f t="shared" si="27"/>
        <v>40</v>
      </c>
    </row>
    <row r="83" spans="1:37" ht="15.75" hidden="1" thickBot="1" x14ac:dyDescent="0.3">
      <c r="A83" s="803" t="s">
        <v>37</v>
      </c>
      <c r="B83" s="803"/>
      <c r="C83" s="803"/>
      <c r="D83" s="803"/>
      <c r="E83" s="803"/>
      <c r="F83" s="803"/>
      <c r="G83" s="803"/>
      <c r="H83" s="804">
        <f>SUM(H20:K20,H38:K38,H54:K54,H72:K72,H77:K77,H81:K81)</f>
        <v>319</v>
      </c>
      <c r="I83" s="804"/>
      <c r="J83" s="804"/>
      <c r="K83" s="804"/>
      <c r="L83" s="804"/>
      <c r="M83" s="804">
        <f>SUM(M20:P20,M38:P38,M54:P54,M72:P72,M77:P77,M81:P81)</f>
        <v>376</v>
      </c>
      <c r="N83" s="804"/>
      <c r="O83" s="804"/>
      <c r="P83" s="804"/>
      <c r="Q83" s="804"/>
      <c r="R83" s="804">
        <f>SUM(R20:U20,R38:U38,R54:U54,R72:U72,R77:U77,R81:U81)</f>
        <v>537</v>
      </c>
      <c r="S83" s="804"/>
      <c r="T83" s="804"/>
      <c r="U83" s="804"/>
      <c r="V83" s="804"/>
      <c r="W83" s="804">
        <f>SUM(W20:Z20,W38:Z38,W54:Z54,W72:Z72,W77:Z77,W81:Z81)</f>
        <v>416</v>
      </c>
      <c r="X83" s="804"/>
      <c r="Y83" s="804"/>
      <c r="Z83" s="804"/>
      <c r="AA83" s="804"/>
      <c r="AB83" s="801">
        <f>SUM(AB20:AE20,AB38:AE38,AB54:AE54,AB72:AE72,AB77:AE77,AB81:AE81)</f>
        <v>405</v>
      </c>
      <c r="AC83" s="802"/>
      <c r="AD83" s="791"/>
      <c r="AE83" s="791"/>
      <c r="AF83" s="792"/>
      <c r="AG83" s="801">
        <f>SUM(AG20:AJ20,AG38:AJ38,AG54:AJ54,AG72:AJ72,AG77:AJ77,AG81:AJ81)</f>
        <v>329</v>
      </c>
      <c r="AH83" s="802"/>
      <c r="AI83" s="791"/>
      <c r="AJ83" s="791"/>
      <c r="AK83" s="792"/>
    </row>
    <row r="84" spans="1:37" ht="15.75" hidden="1" thickBot="1" x14ac:dyDescent="0.3">
      <c r="A84" s="803" t="s">
        <v>131</v>
      </c>
      <c r="B84" s="803"/>
      <c r="C84" s="803"/>
      <c r="D84" s="803"/>
      <c r="E84" s="803"/>
      <c r="F84" s="803"/>
      <c r="G84" s="803"/>
      <c r="H84" s="804">
        <f>SUM(H83:Q83)</f>
        <v>695</v>
      </c>
      <c r="I84" s="804"/>
      <c r="J84" s="804"/>
      <c r="K84" s="804"/>
      <c r="L84" s="804"/>
      <c r="M84" s="804"/>
      <c r="N84" s="804"/>
      <c r="O84" s="804"/>
      <c r="P84" s="804"/>
      <c r="Q84" s="804"/>
      <c r="R84" s="804">
        <f>SUM(R83:AA83)</f>
        <v>953</v>
      </c>
      <c r="S84" s="804"/>
      <c r="T84" s="804"/>
      <c r="U84" s="804"/>
      <c r="V84" s="804"/>
      <c r="W84" s="804"/>
      <c r="X84" s="804"/>
      <c r="Y84" s="804"/>
      <c r="Z84" s="804"/>
      <c r="AA84" s="804"/>
      <c r="AB84" s="801">
        <f>SUM(AB83:AK83)</f>
        <v>734</v>
      </c>
      <c r="AC84" s="802"/>
      <c r="AD84" s="791"/>
      <c r="AE84" s="791"/>
      <c r="AF84" s="791"/>
      <c r="AG84" s="791"/>
      <c r="AH84" s="791"/>
      <c r="AI84" s="791"/>
      <c r="AJ84" s="791"/>
      <c r="AK84" s="792"/>
    </row>
    <row r="85" spans="1:37" ht="15.75" hidden="1" thickBot="1" x14ac:dyDescent="0.3">
      <c r="A85" s="803" t="s">
        <v>132</v>
      </c>
      <c r="B85" s="803"/>
      <c r="C85" s="803"/>
      <c r="D85" s="803"/>
      <c r="E85" s="803"/>
      <c r="F85" s="803"/>
      <c r="G85" s="803"/>
      <c r="H85" s="804">
        <v>4</v>
      </c>
      <c r="I85" s="804"/>
      <c r="J85" s="804"/>
      <c r="K85" s="804"/>
      <c r="L85" s="804"/>
      <c r="M85" s="804">
        <v>3</v>
      </c>
      <c r="N85" s="804"/>
      <c r="O85" s="804"/>
      <c r="P85" s="804"/>
      <c r="Q85" s="804"/>
      <c r="R85" s="804">
        <v>1</v>
      </c>
      <c r="S85" s="804"/>
      <c r="T85" s="804"/>
      <c r="U85" s="804"/>
      <c r="V85" s="804"/>
      <c r="W85" s="804">
        <v>4</v>
      </c>
      <c r="X85" s="804"/>
      <c r="Y85" s="804"/>
      <c r="Z85" s="804"/>
      <c r="AA85" s="804"/>
      <c r="AB85" s="790">
        <v>2</v>
      </c>
      <c r="AC85" s="791"/>
      <c r="AD85" s="791"/>
      <c r="AE85" s="791"/>
      <c r="AF85" s="792"/>
      <c r="AG85" s="790">
        <v>4</v>
      </c>
      <c r="AH85" s="791"/>
      <c r="AI85" s="791"/>
      <c r="AJ85" s="791"/>
      <c r="AK85" s="792"/>
    </row>
    <row r="86" spans="1:37" ht="16.5" hidden="1" customHeight="1" thickBot="1" x14ac:dyDescent="0.3">
      <c r="A86" s="793" t="s">
        <v>138</v>
      </c>
      <c r="B86" s="794"/>
      <c r="C86" s="795"/>
      <c r="D86" s="796"/>
      <c r="E86" s="796"/>
      <c r="F86" s="796"/>
      <c r="G86" s="797"/>
      <c r="H86" s="798">
        <f>SUM(L20,L38,L54,L72,L77,L81)</f>
        <v>30</v>
      </c>
      <c r="I86" s="799"/>
      <c r="J86" s="799"/>
      <c r="K86" s="799"/>
      <c r="L86" s="800"/>
      <c r="M86" s="798">
        <f>SUM(Q20,Q38,Q54,Q72,Q77,Q81)</f>
        <v>30</v>
      </c>
      <c r="N86" s="799"/>
      <c r="O86" s="799"/>
      <c r="P86" s="799"/>
      <c r="Q86" s="800"/>
      <c r="R86" s="798">
        <f>SUM(V20,V38,V54,V72,V77,V81)</f>
        <v>30</v>
      </c>
      <c r="S86" s="799"/>
      <c r="T86" s="799"/>
      <c r="U86" s="799"/>
      <c r="V86" s="800"/>
      <c r="W86" s="798">
        <f>SUM(AA20,AA38,AA54,AA72,AA77,AA81)</f>
        <v>30</v>
      </c>
      <c r="X86" s="799"/>
      <c r="Y86" s="799"/>
      <c r="Z86" s="799"/>
      <c r="AA86" s="800"/>
      <c r="AB86" s="801">
        <f>SUM(AF20,AF38,AF54,AF72,AF77,AF81)</f>
        <v>30</v>
      </c>
      <c r="AC86" s="802"/>
      <c r="AD86" s="791"/>
      <c r="AE86" s="791"/>
      <c r="AF86" s="792"/>
      <c r="AG86" s="802">
        <f>SUM(AK20,AK38,AK54,AK72,AK77,AK81)</f>
        <v>30</v>
      </c>
      <c r="AH86" s="802"/>
      <c r="AI86" s="791"/>
      <c r="AJ86" s="791"/>
      <c r="AK86" s="792"/>
    </row>
    <row r="87" spans="1:37" ht="15.75" hidden="1" thickBot="1" x14ac:dyDescent="0.3">
      <c r="A87" s="785" t="s">
        <v>38</v>
      </c>
      <c r="B87" s="786"/>
      <c r="C87" s="188">
        <f>SUM(C20,C38,C54,C72,C77,C81)</f>
        <v>2370</v>
      </c>
      <c r="D87" s="188">
        <f t="shared" ref="D87:G87" si="28">SUM(D20,D38,D54,D72,D77,D81)</f>
        <v>733</v>
      </c>
      <c r="E87" s="188">
        <f t="shared" si="28"/>
        <v>1637</v>
      </c>
      <c r="F87" s="188"/>
      <c r="G87" s="188">
        <f t="shared" si="28"/>
        <v>190</v>
      </c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6"/>
      <c r="U87" s="6"/>
      <c r="V87" s="6"/>
      <c r="W87" s="5"/>
      <c r="X87" s="5"/>
      <c r="Y87" s="6"/>
      <c r="Z87" s="6"/>
      <c r="AA87" s="6"/>
    </row>
    <row r="88" spans="1:37" ht="15.75" hidden="1" thickBot="1" x14ac:dyDescent="0.3">
      <c r="A88" s="834" t="s">
        <v>133</v>
      </c>
      <c r="B88" s="835"/>
      <c r="C88" s="835"/>
      <c r="D88" s="835"/>
      <c r="E88" s="836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</row>
    <row r="89" spans="1:37" ht="15.75" hidden="1" thickBot="1" x14ac:dyDescent="0.3">
      <c r="A89" s="787" t="s">
        <v>192</v>
      </c>
      <c r="B89" s="788"/>
      <c r="C89" s="788"/>
      <c r="D89" s="788"/>
      <c r="E89" s="789"/>
    </row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</sheetData>
  <mergeCells count="59">
    <mergeCell ref="A87:B87"/>
    <mergeCell ref="A88:E88"/>
    <mergeCell ref="A89:E89"/>
    <mergeCell ref="AG85:AK85"/>
    <mergeCell ref="A86:B86"/>
    <mergeCell ref="C86:G86"/>
    <mergeCell ref="H86:L86"/>
    <mergeCell ref="M86:Q86"/>
    <mergeCell ref="R86:V86"/>
    <mergeCell ref="W86:AA86"/>
    <mergeCell ref="AB86:AF86"/>
    <mergeCell ref="AG86:AK86"/>
    <mergeCell ref="A85:G85"/>
    <mergeCell ref="H85:L85"/>
    <mergeCell ref="M85:Q85"/>
    <mergeCell ref="R85:V85"/>
    <mergeCell ref="W85:AA85"/>
    <mergeCell ref="AB85:AF85"/>
    <mergeCell ref="W83:AA83"/>
    <mergeCell ref="AB83:AF83"/>
    <mergeCell ref="AG83:AK83"/>
    <mergeCell ref="A77:B77"/>
    <mergeCell ref="A84:G84"/>
    <mergeCell ref="H84:Q84"/>
    <mergeCell ref="R84:AA84"/>
    <mergeCell ref="AB84:AK84"/>
    <mergeCell ref="A81:B81"/>
    <mergeCell ref="A82:B82"/>
    <mergeCell ref="A83:G83"/>
    <mergeCell ref="H83:L83"/>
    <mergeCell ref="M83:Q83"/>
    <mergeCell ref="R83:V83"/>
    <mergeCell ref="A78:AK78"/>
    <mergeCell ref="AB6:AK6"/>
    <mergeCell ref="H7:L7"/>
    <mergeCell ref="M7:Q7"/>
    <mergeCell ref="R7:V7"/>
    <mergeCell ref="W7:AA7"/>
    <mergeCell ref="A38:B38"/>
    <mergeCell ref="F6:F8"/>
    <mergeCell ref="G6:G8"/>
    <mergeCell ref="H6:Q6"/>
    <mergeCell ref="R6:AA6"/>
    <mergeCell ref="A54:B54"/>
    <mergeCell ref="A72:B72"/>
    <mergeCell ref="A73:AK73"/>
    <mergeCell ref="AB7:AF7"/>
    <mergeCell ref="A1:AA1"/>
    <mergeCell ref="A2:AA2"/>
    <mergeCell ref="A3:AA3"/>
    <mergeCell ref="A4:AA4"/>
    <mergeCell ref="A5:AA5"/>
    <mergeCell ref="A6:A8"/>
    <mergeCell ref="B6:B8"/>
    <mergeCell ref="C6:C8"/>
    <mergeCell ref="D6:D8"/>
    <mergeCell ref="E6:E8"/>
    <mergeCell ref="AG7:AK7"/>
    <mergeCell ref="A20:B20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5"/>
  <sheetViews>
    <sheetView topLeftCell="A55" workbookViewId="0">
      <selection activeCell="G86" sqref="G86"/>
    </sheetView>
  </sheetViews>
  <sheetFormatPr defaultRowHeight="15" x14ac:dyDescent="0.25"/>
  <cols>
    <col min="1" max="1" width="4" customWidth="1"/>
    <col min="2" max="2" width="49.5703125" customWidth="1"/>
    <col min="3" max="3" width="6.42578125" customWidth="1"/>
    <col min="4" max="4" width="5.42578125" customWidth="1"/>
    <col min="5" max="5" width="5.7109375" customWidth="1"/>
    <col min="6" max="6" width="4.5703125" customWidth="1"/>
    <col min="7" max="7" width="4.7109375" customWidth="1"/>
    <col min="8" max="9" width="4.140625" customWidth="1"/>
    <col min="10" max="11" width="3.7109375" customWidth="1"/>
    <col min="12" max="12" width="4.28515625" customWidth="1"/>
    <col min="13" max="14" width="4" customWidth="1"/>
    <col min="15" max="16" width="3.85546875" customWidth="1"/>
    <col min="17" max="17" width="4.5703125" customWidth="1"/>
    <col min="18" max="19" width="3.85546875" customWidth="1"/>
    <col min="20" max="21" width="4.140625" customWidth="1"/>
    <col min="22" max="22" width="4.85546875" customWidth="1"/>
    <col min="23" max="24" width="4" customWidth="1"/>
    <col min="25" max="26" width="4.140625" customWidth="1"/>
    <col min="27" max="29" width="4.28515625" customWidth="1"/>
    <col min="30" max="31" width="3.85546875" customWidth="1"/>
    <col min="32" max="32" width="4.28515625" customWidth="1"/>
    <col min="33" max="34" width="4" customWidth="1"/>
    <col min="35" max="35" width="3.7109375" customWidth="1"/>
    <col min="36" max="36" width="3.5703125" customWidth="1"/>
    <col min="37" max="37" width="4.42578125" customWidth="1"/>
  </cols>
  <sheetData>
    <row r="1" spans="1:37" ht="18.75" x14ac:dyDescent="0.25">
      <c r="A1" s="830" t="s">
        <v>193</v>
      </c>
      <c r="B1" s="830"/>
      <c r="C1" s="830"/>
      <c r="D1" s="830"/>
      <c r="E1" s="830"/>
      <c r="F1" s="830"/>
      <c r="G1" s="830"/>
      <c r="H1" s="830"/>
      <c r="I1" s="830"/>
      <c r="J1" s="830"/>
      <c r="K1" s="830"/>
      <c r="L1" s="830"/>
      <c r="M1" s="830"/>
      <c r="N1" s="830"/>
      <c r="O1" s="830"/>
      <c r="P1" s="830"/>
      <c r="Q1" s="830"/>
      <c r="R1" s="830"/>
      <c r="S1" s="830"/>
      <c r="T1" s="830"/>
      <c r="U1" s="830"/>
      <c r="V1" s="830"/>
      <c r="W1" s="830"/>
      <c r="X1" s="830"/>
      <c r="Y1" s="830"/>
      <c r="Z1" s="830"/>
      <c r="AA1" s="830"/>
    </row>
    <row r="2" spans="1:37" ht="18.75" x14ac:dyDescent="0.25">
      <c r="A2" s="830" t="s">
        <v>182</v>
      </c>
      <c r="B2" s="830"/>
      <c r="C2" s="830"/>
      <c r="D2" s="830"/>
      <c r="E2" s="830"/>
      <c r="F2" s="830"/>
      <c r="G2" s="830"/>
      <c r="H2" s="830"/>
      <c r="I2" s="830"/>
      <c r="J2" s="830"/>
      <c r="K2" s="830"/>
      <c r="L2" s="830"/>
      <c r="M2" s="830"/>
      <c r="N2" s="830"/>
      <c r="O2" s="830"/>
      <c r="P2" s="830"/>
      <c r="Q2" s="830"/>
      <c r="R2" s="830"/>
      <c r="S2" s="830"/>
      <c r="T2" s="830"/>
      <c r="U2" s="830"/>
      <c r="V2" s="830"/>
      <c r="W2" s="830"/>
      <c r="X2" s="830"/>
      <c r="Y2" s="830"/>
      <c r="Z2" s="830"/>
      <c r="AA2" s="830"/>
    </row>
    <row r="3" spans="1:37" ht="18.75" x14ac:dyDescent="0.25">
      <c r="A3" s="830" t="s">
        <v>86</v>
      </c>
      <c r="B3" s="830"/>
      <c r="C3" s="830"/>
      <c r="D3" s="830"/>
      <c r="E3" s="830"/>
      <c r="F3" s="830"/>
      <c r="G3" s="830"/>
      <c r="H3" s="830"/>
      <c r="I3" s="830"/>
      <c r="J3" s="830"/>
      <c r="K3" s="830"/>
      <c r="L3" s="830"/>
      <c r="M3" s="830"/>
      <c r="N3" s="830"/>
      <c r="O3" s="830"/>
      <c r="P3" s="830"/>
      <c r="Q3" s="830"/>
      <c r="R3" s="830"/>
      <c r="S3" s="830"/>
      <c r="T3" s="830"/>
      <c r="U3" s="830"/>
      <c r="V3" s="830"/>
      <c r="W3" s="830"/>
      <c r="X3" s="830"/>
      <c r="Y3" s="830"/>
      <c r="Z3" s="830"/>
      <c r="AA3" s="830"/>
    </row>
    <row r="4" spans="1:37" ht="18.75" x14ac:dyDescent="0.3">
      <c r="A4" s="831" t="s">
        <v>87</v>
      </c>
      <c r="B4" s="831"/>
      <c r="C4" s="831"/>
      <c r="D4" s="831"/>
      <c r="E4" s="831"/>
      <c r="F4" s="831"/>
      <c r="G4" s="831"/>
      <c r="H4" s="831"/>
      <c r="I4" s="831"/>
      <c r="J4" s="831"/>
      <c r="K4" s="831"/>
      <c r="L4" s="831"/>
      <c r="M4" s="831"/>
      <c r="N4" s="831"/>
      <c r="O4" s="831"/>
      <c r="P4" s="831"/>
      <c r="Q4" s="831"/>
      <c r="R4" s="831"/>
      <c r="S4" s="831"/>
      <c r="T4" s="831"/>
      <c r="U4" s="831"/>
      <c r="V4" s="831"/>
      <c r="W4" s="831"/>
      <c r="X4" s="831"/>
      <c r="Y4" s="831"/>
      <c r="Z4" s="831"/>
      <c r="AA4" s="831"/>
    </row>
    <row r="5" spans="1:37" ht="19.5" thickBot="1" x14ac:dyDescent="0.35">
      <c r="A5" s="831"/>
      <c r="B5" s="831"/>
      <c r="C5" s="831"/>
      <c r="D5" s="831"/>
      <c r="E5" s="831"/>
      <c r="F5" s="831"/>
      <c r="G5" s="831"/>
      <c r="H5" s="831"/>
      <c r="I5" s="831"/>
      <c r="J5" s="831"/>
      <c r="K5" s="831"/>
      <c r="L5" s="831"/>
      <c r="M5" s="831"/>
      <c r="N5" s="831"/>
      <c r="O5" s="831"/>
      <c r="P5" s="831"/>
      <c r="Q5" s="831"/>
      <c r="R5" s="831"/>
      <c r="S5" s="831"/>
      <c r="T5" s="831"/>
      <c r="U5" s="831"/>
      <c r="V5" s="831"/>
      <c r="W5" s="831"/>
      <c r="X5" s="831"/>
      <c r="Y5" s="831"/>
      <c r="Z5" s="831"/>
      <c r="AA5" s="831"/>
    </row>
    <row r="6" spans="1:37" ht="15.75" customHeight="1" thickBot="1" x14ac:dyDescent="0.3">
      <c r="A6" s="832" t="s">
        <v>1</v>
      </c>
      <c r="B6" s="833" t="s">
        <v>88</v>
      </c>
      <c r="C6" s="829" t="s">
        <v>2</v>
      </c>
      <c r="D6" s="829" t="s">
        <v>3</v>
      </c>
      <c r="E6" s="829" t="s">
        <v>77</v>
      </c>
      <c r="F6" s="829" t="s">
        <v>84</v>
      </c>
      <c r="G6" s="829" t="s">
        <v>82</v>
      </c>
      <c r="H6" s="820" t="s">
        <v>4</v>
      </c>
      <c r="I6" s="820"/>
      <c r="J6" s="820"/>
      <c r="K6" s="820"/>
      <c r="L6" s="820"/>
      <c r="M6" s="820"/>
      <c r="N6" s="820"/>
      <c r="O6" s="820"/>
      <c r="P6" s="820"/>
      <c r="Q6" s="820"/>
      <c r="R6" s="820" t="s">
        <v>5</v>
      </c>
      <c r="S6" s="820"/>
      <c r="T6" s="820"/>
      <c r="U6" s="820"/>
      <c r="V6" s="820"/>
      <c r="W6" s="820"/>
      <c r="X6" s="820"/>
      <c r="Y6" s="820"/>
      <c r="Z6" s="820"/>
      <c r="AA6" s="820"/>
      <c r="AB6" s="820" t="s">
        <v>90</v>
      </c>
      <c r="AC6" s="820"/>
      <c r="AD6" s="820"/>
      <c r="AE6" s="820"/>
      <c r="AF6" s="820"/>
      <c r="AG6" s="820"/>
      <c r="AH6" s="820"/>
      <c r="AI6" s="820"/>
      <c r="AJ6" s="820"/>
      <c r="AK6" s="820"/>
    </row>
    <row r="7" spans="1:37" ht="15" customHeight="1" thickBot="1" x14ac:dyDescent="0.3">
      <c r="A7" s="832"/>
      <c r="B7" s="833"/>
      <c r="C7" s="829"/>
      <c r="D7" s="829"/>
      <c r="E7" s="829"/>
      <c r="F7" s="829"/>
      <c r="G7" s="829"/>
      <c r="H7" s="820" t="s">
        <v>6</v>
      </c>
      <c r="I7" s="820"/>
      <c r="J7" s="820"/>
      <c r="K7" s="820"/>
      <c r="L7" s="820"/>
      <c r="M7" s="820" t="s">
        <v>7</v>
      </c>
      <c r="N7" s="820"/>
      <c r="O7" s="820"/>
      <c r="P7" s="820"/>
      <c r="Q7" s="820"/>
      <c r="R7" s="820" t="s">
        <v>8</v>
      </c>
      <c r="S7" s="820"/>
      <c r="T7" s="820"/>
      <c r="U7" s="820"/>
      <c r="V7" s="820"/>
      <c r="W7" s="820" t="s">
        <v>9</v>
      </c>
      <c r="X7" s="820"/>
      <c r="Y7" s="820"/>
      <c r="Z7" s="820"/>
      <c r="AA7" s="820"/>
      <c r="AB7" s="820" t="s">
        <v>91</v>
      </c>
      <c r="AC7" s="820"/>
      <c r="AD7" s="820"/>
      <c r="AE7" s="820"/>
      <c r="AF7" s="820"/>
      <c r="AG7" s="820" t="s">
        <v>92</v>
      </c>
      <c r="AH7" s="820"/>
      <c r="AI7" s="820"/>
      <c r="AJ7" s="820"/>
      <c r="AK7" s="820"/>
    </row>
    <row r="8" spans="1:37" ht="64.5" customHeight="1" thickBot="1" x14ac:dyDescent="0.3">
      <c r="A8" s="832"/>
      <c r="B8" s="833"/>
      <c r="C8" s="829"/>
      <c r="D8" s="829"/>
      <c r="E8" s="829"/>
      <c r="F8" s="829"/>
      <c r="G8" s="829"/>
      <c r="H8" s="333" t="s">
        <v>78</v>
      </c>
      <c r="I8" s="333" t="s">
        <v>162</v>
      </c>
      <c r="J8" s="333" t="s">
        <v>79</v>
      </c>
      <c r="K8" s="333" t="s">
        <v>80</v>
      </c>
      <c r="L8" s="32" t="s">
        <v>82</v>
      </c>
      <c r="M8" s="333" t="s">
        <v>78</v>
      </c>
      <c r="N8" s="333" t="s">
        <v>162</v>
      </c>
      <c r="O8" s="333" t="s">
        <v>79</v>
      </c>
      <c r="P8" s="333" t="s">
        <v>80</v>
      </c>
      <c r="Q8" s="32" t="s">
        <v>82</v>
      </c>
      <c r="R8" s="333" t="s">
        <v>78</v>
      </c>
      <c r="S8" s="333" t="s">
        <v>162</v>
      </c>
      <c r="T8" s="333" t="s">
        <v>79</v>
      </c>
      <c r="U8" s="333" t="s">
        <v>80</v>
      </c>
      <c r="V8" s="32" t="s">
        <v>83</v>
      </c>
      <c r="W8" s="333" t="s">
        <v>81</v>
      </c>
      <c r="X8" s="333" t="s">
        <v>162</v>
      </c>
      <c r="Y8" s="333" t="s">
        <v>79</v>
      </c>
      <c r="Z8" s="333" t="s">
        <v>80</v>
      </c>
      <c r="AA8" s="32" t="s">
        <v>82</v>
      </c>
      <c r="AB8" s="333" t="s">
        <v>78</v>
      </c>
      <c r="AC8" s="333" t="s">
        <v>162</v>
      </c>
      <c r="AD8" s="333" t="s">
        <v>79</v>
      </c>
      <c r="AE8" s="333" t="s">
        <v>80</v>
      </c>
      <c r="AF8" s="32" t="s">
        <v>82</v>
      </c>
      <c r="AG8" s="333" t="s">
        <v>78</v>
      </c>
      <c r="AH8" s="333" t="s">
        <v>162</v>
      </c>
      <c r="AI8" s="333" t="s">
        <v>79</v>
      </c>
      <c r="AJ8" s="333" t="s">
        <v>80</v>
      </c>
      <c r="AK8" s="32" t="s">
        <v>82</v>
      </c>
    </row>
    <row r="9" spans="1:37" ht="15.75" thickBot="1" x14ac:dyDescent="0.3">
      <c r="A9" s="821" t="s">
        <v>76</v>
      </c>
      <c r="B9" s="812"/>
      <c r="C9" s="812"/>
      <c r="D9" s="812"/>
      <c r="E9" s="812"/>
      <c r="F9" s="812"/>
      <c r="G9" s="812"/>
      <c r="H9" s="812"/>
      <c r="I9" s="812"/>
      <c r="J9" s="812"/>
      <c r="K9" s="812"/>
      <c r="L9" s="812"/>
      <c r="M9" s="812"/>
      <c r="N9" s="812"/>
      <c r="O9" s="812"/>
      <c r="P9" s="812"/>
      <c r="Q9" s="812"/>
      <c r="R9" s="812"/>
      <c r="S9" s="812"/>
      <c r="T9" s="812"/>
      <c r="U9" s="812"/>
      <c r="V9" s="812"/>
      <c r="W9" s="812"/>
      <c r="X9" s="812"/>
      <c r="Y9" s="812"/>
      <c r="Z9" s="812"/>
      <c r="AA9" s="812"/>
      <c r="AB9" s="812"/>
      <c r="AC9" s="812"/>
      <c r="AD9" s="812"/>
      <c r="AE9" s="812"/>
      <c r="AF9" s="812"/>
      <c r="AG9" s="812"/>
      <c r="AH9" s="812"/>
      <c r="AI9" s="812"/>
      <c r="AJ9" s="812"/>
      <c r="AK9" s="822"/>
    </row>
    <row r="10" spans="1:37" x14ac:dyDescent="0.25">
      <c r="A10" s="297" t="s">
        <v>10</v>
      </c>
      <c r="B10" s="294" t="s">
        <v>134</v>
      </c>
      <c r="C10" s="321">
        <f>SUM(D10:E10)</f>
        <v>72</v>
      </c>
      <c r="D10" s="303">
        <f>SUM(H10:I10,M10:N10,R10:S10,W10:X10,AB10:AC10,AG10:AH10)</f>
        <v>0</v>
      </c>
      <c r="E10" s="44">
        <f>SUM(J10:K10,O10:P10,T10:U10,Y10:Z10,AD10:AE10,AI10:AJ10)</f>
        <v>72</v>
      </c>
      <c r="F10" s="241" t="s">
        <v>11</v>
      </c>
      <c r="G10" s="20">
        <f>SUM(L10,Q10,V10,AA10,AF10,AK10)</f>
        <v>5</v>
      </c>
      <c r="H10" s="262"/>
      <c r="I10" s="109"/>
      <c r="J10" s="45">
        <v>18</v>
      </c>
      <c r="K10" s="313"/>
      <c r="L10" s="20">
        <v>1</v>
      </c>
      <c r="M10" s="262"/>
      <c r="N10" s="109"/>
      <c r="O10" s="45">
        <v>18</v>
      </c>
      <c r="P10" s="313"/>
      <c r="Q10" s="20">
        <v>1</v>
      </c>
      <c r="R10" s="262"/>
      <c r="S10" s="109"/>
      <c r="T10" s="45">
        <v>18</v>
      </c>
      <c r="U10" s="241"/>
      <c r="V10" s="20">
        <v>1</v>
      </c>
      <c r="W10" s="262"/>
      <c r="X10" s="109"/>
      <c r="Y10" s="45">
        <v>18</v>
      </c>
      <c r="Z10" s="241"/>
      <c r="AA10" s="20">
        <v>2</v>
      </c>
      <c r="AB10" s="265"/>
      <c r="AC10" s="105"/>
      <c r="AD10" s="105"/>
      <c r="AE10" s="313"/>
      <c r="AF10" s="119"/>
      <c r="AG10" s="265"/>
      <c r="AH10" s="105"/>
      <c r="AI10" s="105"/>
      <c r="AJ10" s="313"/>
      <c r="AK10" s="119"/>
    </row>
    <row r="11" spans="1:37" x14ac:dyDescent="0.25">
      <c r="A11" s="298" t="s">
        <v>12</v>
      </c>
      <c r="B11" s="295" t="s">
        <v>203</v>
      </c>
      <c r="C11" s="322">
        <f t="shared" ref="C11:C17" si="0">SUM(D11:E11)</f>
        <v>36</v>
      </c>
      <c r="D11" s="166">
        <f t="shared" ref="D11:D17" si="1">SUM(H11:I11,M11:N11,R11:S11,W11:X11,AB11:AC11,AG11:AH11)</f>
        <v>0</v>
      </c>
      <c r="E11" s="2">
        <f t="shared" ref="E11:E17" si="2">SUM(J11:K11,O11:P11,T11:U11,Y11:Z11,AD11:AE11,AI11:AJ11)</f>
        <v>36</v>
      </c>
      <c r="F11" s="34" t="s">
        <v>15</v>
      </c>
      <c r="G11" s="15">
        <f t="shared" ref="G11:G17" si="3">SUM(L11,Q11,V11,AA11,AF11,AK11)</f>
        <v>0</v>
      </c>
      <c r="H11" s="19"/>
      <c r="I11" s="14"/>
      <c r="J11" s="415">
        <v>18</v>
      </c>
      <c r="K11" s="34"/>
      <c r="L11" s="15">
        <v>0</v>
      </c>
      <c r="M11" s="19"/>
      <c r="N11" s="14"/>
      <c r="O11" s="415">
        <v>18</v>
      </c>
      <c r="P11" s="34"/>
      <c r="Q11" s="15">
        <v>0</v>
      </c>
      <c r="R11" s="19"/>
      <c r="S11" s="14"/>
      <c r="T11" s="28"/>
      <c r="U11" s="34"/>
      <c r="V11" s="15"/>
      <c r="W11" s="19"/>
      <c r="X11" s="14"/>
      <c r="Y11" s="28"/>
      <c r="Z11" s="34"/>
      <c r="AA11" s="15"/>
      <c r="AB11" s="74"/>
      <c r="AC11" s="62"/>
      <c r="AD11" s="62"/>
      <c r="AE11" s="61"/>
      <c r="AF11" s="120"/>
      <c r="AG11" s="74"/>
      <c r="AH11" s="62"/>
      <c r="AI11" s="62"/>
      <c r="AJ11" s="61"/>
      <c r="AK11" s="120"/>
    </row>
    <row r="12" spans="1:37" x14ac:dyDescent="0.25">
      <c r="A12" s="298" t="s">
        <v>13</v>
      </c>
      <c r="B12" s="295" t="s">
        <v>89</v>
      </c>
      <c r="C12" s="322">
        <f t="shared" si="0"/>
        <v>18</v>
      </c>
      <c r="D12" s="166">
        <f t="shared" si="1"/>
        <v>0</v>
      </c>
      <c r="E12" s="2">
        <f t="shared" si="2"/>
        <v>18</v>
      </c>
      <c r="F12" s="34" t="s">
        <v>15</v>
      </c>
      <c r="G12" s="15">
        <f t="shared" si="3"/>
        <v>2</v>
      </c>
      <c r="H12" s="19"/>
      <c r="I12" s="14"/>
      <c r="J12" s="28"/>
      <c r="K12" s="34"/>
      <c r="L12" s="15"/>
      <c r="M12" s="19"/>
      <c r="N12" s="14"/>
      <c r="O12" s="28"/>
      <c r="P12" s="34"/>
      <c r="Q12" s="15"/>
      <c r="R12" s="19"/>
      <c r="S12" s="14"/>
      <c r="T12" s="28">
        <v>18</v>
      </c>
      <c r="U12" s="34"/>
      <c r="V12" s="15">
        <v>2</v>
      </c>
      <c r="W12" s="19"/>
      <c r="X12" s="14"/>
      <c r="Y12" s="28"/>
      <c r="Z12" s="34"/>
      <c r="AA12" s="15"/>
      <c r="AB12" s="74"/>
      <c r="AC12" s="62"/>
      <c r="AD12" s="62"/>
      <c r="AE12" s="61"/>
      <c r="AF12" s="120"/>
      <c r="AG12" s="74"/>
      <c r="AH12" s="62"/>
      <c r="AI12" s="62"/>
      <c r="AJ12" s="61"/>
      <c r="AK12" s="120"/>
    </row>
    <row r="13" spans="1:37" x14ac:dyDescent="0.25">
      <c r="A13" s="298" t="s">
        <v>14</v>
      </c>
      <c r="B13" s="295" t="s">
        <v>126</v>
      </c>
      <c r="C13" s="322">
        <f t="shared" si="0"/>
        <v>10</v>
      </c>
      <c r="D13" s="166">
        <f t="shared" si="1"/>
        <v>10</v>
      </c>
      <c r="E13" s="2">
        <f t="shared" si="2"/>
        <v>0</v>
      </c>
      <c r="F13" s="34" t="s">
        <v>15</v>
      </c>
      <c r="G13" s="15">
        <f t="shared" si="3"/>
        <v>1</v>
      </c>
      <c r="H13" s="19">
        <v>10</v>
      </c>
      <c r="I13" s="14"/>
      <c r="J13" s="28"/>
      <c r="K13" s="34"/>
      <c r="L13" s="15">
        <v>1</v>
      </c>
      <c r="M13" s="19"/>
      <c r="N13" s="14"/>
      <c r="O13" s="28"/>
      <c r="P13" s="34"/>
      <c r="Q13" s="15"/>
      <c r="R13" s="19"/>
      <c r="S13" s="14"/>
      <c r="T13" s="28"/>
      <c r="U13" s="34"/>
      <c r="V13" s="15"/>
      <c r="W13" s="19"/>
      <c r="X13" s="14"/>
      <c r="Y13" s="28"/>
      <c r="Z13" s="34"/>
      <c r="AA13" s="15"/>
      <c r="AB13" s="74"/>
      <c r="AC13" s="62"/>
      <c r="AD13" s="62"/>
      <c r="AE13" s="61"/>
      <c r="AF13" s="120"/>
      <c r="AG13" s="74"/>
      <c r="AH13" s="62"/>
      <c r="AI13" s="62"/>
      <c r="AJ13" s="61"/>
      <c r="AK13" s="120"/>
    </row>
    <row r="14" spans="1:37" x14ac:dyDescent="0.25">
      <c r="A14" s="298" t="s">
        <v>17</v>
      </c>
      <c r="B14" s="296" t="s">
        <v>172</v>
      </c>
      <c r="C14" s="322">
        <f t="shared" si="0"/>
        <v>2</v>
      </c>
      <c r="D14" s="166">
        <f t="shared" si="1"/>
        <v>2</v>
      </c>
      <c r="E14" s="2">
        <f t="shared" si="2"/>
        <v>0</v>
      </c>
      <c r="F14" s="34" t="s">
        <v>15</v>
      </c>
      <c r="G14" s="15">
        <v>0</v>
      </c>
      <c r="H14" s="19">
        <v>2</v>
      </c>
      <c r="I14" s="14"/>
      <c r="J14" s="28"/>
      <c r="K14" s="34"/>
      <c r="L14" s="15">
        <v>0</v>
      </c>
      <c r="M14" s="19"/>
      <c r="N14" s="14"/>
      <c r="O14" s="28"/>
      <c r="P14" s="34"/>
      <c r="Q14" s="15"/>
      <c r="R14" s="19"/>
      <c r="S14" s="14"/>
      <c r="T14" s="28"/>
      <c r="U14" s="34"/>
      <c r="V14" s="15"/>
      <c r="W14" s="19"/>
      <c r="X14" s="14"/>
      <c r="Y14" s="28"/>
      <c r="Z14" s="34"/>
      <c r="AA14" s="15"/>
      <c r="AB14" s="74"/>
      <c r="AC14" s="62"/>
      <c r="AD14" s="62"/>
      <c r="AE14" s="61"/>
      <c r="AF14" s="120"/>
      <c r="AG14" s="74"/>
      <c r="AH14" s="62"/>
      <c r="AI14" s="62"/>
      <c r="AJ14" s="61"/>
      <c r="AK14" s="120"/>
    </row>
    <row r="15" spans="1:37" x14ac:dyDescent="0.25">
      <c r="A15" s="298" t="s">
        <v>39</v>
      </c>
      <c r="B15" s="295" t="s">
        <v>163</v>
      </c>
      <c r="C15" s="322">
        <f t="shared" si="0"/>
        <v>10</v>
      </c>
      <c r="D15" s="166">
        <f t="shared" si="1"/>
        <v>10</v>
      </c>
      <c r="E15" s="2">
        <f t="shared" si="2"/>
        <v>0</v>
      </c>
      <c r="F15" s="34" t="s">
        <v>15</v>
      </c>
      <c r="G15" s="15">
        <f t="shared" si="3"/>
        <v>0</v>
      </c>
      <c r="H15" s="19">
        <v>10</v>
      </c>
      <c r="I15" s="14"/>
      <c r="J15" s="28"/>
      <c r="K15" s="34"/>
      <c r="L15" s="15"/>
      <c r="M15" s="19"/>
      <c r="N15" s="14"/>
      <c r="O15" s="28"/>
      <c r="P15" s="34"/>
      <c r="Q15" s="15"/>
      <c r="R15" s="19"/>
      <c r="S15" s="14"/>
      <c r="T15" s="28"/>
      <c r="U15" s="34"/>
      <c r="V15" s="15"/>
      <c r="W15" s="19"/>
      <c r="X15" s="14"/>
      <c r="Y15" s="28"/>
      <c r="Z15" s="34"/>
      <c r="AA15" s="15"/>
      <c r="AB15" s="74"/>
      <c r="AC15" s="62"/>
      <c r="AD15" s="62"/>
      <c r="AE15" s="61"/>
      <c r="AF15" s="120"/>
      <c r="AG15" s="74"/>
      <c r="AH15" s="62"/>
      <c r="AI15" s="62"/>
      <c r="AJ15" s="61"/>
      <c r="AK15" s="120"/>
    </row>
    <row r="16" spans="1:37" ht="15.75" thickBot="1" x14ac:dyDescent="0.3">
      <c r="A16" s="298" t="s">
        <v>41</v>
      </c>
      <c r="B16" s="252" t="s">
        <v>201</v>
      </c>
      <c r="C16" s="322">
        <f t="shared" si="0"/>
        <v>20</v>
      </c>
      <c r="D16" s="166">
        <f t="shared" si="1"/>
        <v>0</v>
      </c>
      <c r="E16" s="2">
        <f t="shared" si="2"/>
        <v>20</v>
      </c>
      <c r="F16" s="34" t="s">
        <v>15</v>
      </c>
      <c r="G16" s="15">
        <f t="shared" si="3"/>
        <v>2</v>
      </c>
      <c r="H16" s="19"/>
      <c r="I16" s="14"/>
      <c r="J16" s="28"/>
      <c r="K16" s="34"/>
      <c r="L16" s="15"/>
      <c r="M16" s="19"/>
      <c r="N16" s="14"/>
      <c r="O16" s="28"/>
      <c r="P16" s="34"/>
      <c r="Q16" s="15"/>
      <c r="R16" s="19"/>
      <c r="S16" s="14"/>
      <c r="T16" s="28"/>
      <c r="U16" s="34"/>
      <c r="V16" s="15"/>
      <c r="W16" s="19"/>
      <c r="X16" s="14"/>
      <c r="Y16" s="28"/>
      <c r="Z16" s="34"/>
      <c r="AA16" s="15"/>
      <c r="AB16" s="74"/>
      <c r="AC16" s="62"/>
      <c r="AD16" s="62">
        <v>10</v>
      </c>
      <c r="AE16" s="61"/>
      <c r="AF16" s="120">
        <v>1</v>
      </c>
      <c r="AG16" s="77"/>
      <c r="AH16" s="75"/>
      <c r="AI16" s="62">
        <v>10</v>
      </c>
      <c r="AJ16" s="61"/>
      <c r="AK16" s="157">
        <v>1</v>
      </c>
    </row>
    <row r="17" spans="1:37" ht="15.75" thickBot="1" x14ac:dyDescent="0.3">
      <c r="A17" s="299">
        <v>10</v>
      </c>
      <c r="B17" s="324" t="s">
        <v>175</v>
      </c>
      <c r="C17" s="325">
        <f t="shared" si="0"/>
        <v>0</v>
      </c>
      <c r="D17" s="3">
        <f t="shared" si="1"/>
        <v>0</v>
      </c>
      <c r="E17" s="26">
        <f t="shared" si="2"/>
        <v>0</v>
      </c>
      <c r="F17" s="27" t="s">
        <v>11</v>
      </c>
      <c r="G17" s="16">
        <f t="shared" si="3"/>
        <v>10</v>
      </c>
      <c r="H17" s="21"/>
      <c r="I17" s="315"/>
      <c r="J17" s="33"/>
      <c r="K17" s="27"/>
      <c r="L17" s="16"/>
      <c r="M17" s="21"/>
      <c r="N17" s="315"/>
      <c r="O17" s="33"/>
      <c r="P17" s="27"/>
      <c r="Q17" s="16"/>
      <c r="R17" s="21"/>
      <c r="S17" s="315"/>
      <c r="T17" s="33"/>
      <c r="U17" s="27"/>
      <c r="V17" s="16"/>
      <c r="W17" s="21"/>
      <c r="X17" s="315"/>
      <c r="Y17" s="33"/>
      <c r="Z17" s="27"/>
      <c r="AA17" s="16"/>
      <c r="AB17" s="171"/>
      <c r="AC17" s="60"/>
      <c r="AD17" s="60"/>
      <c r="AE17" s="173"/>
      <c r="AF17" s="236"/>
      <c r="AG17" s="99"/>
      <c r="AH17" s="100"/>
      <c r="AI17" s="60"/>
      <c r="AJ17" s="173"/>
      <c r="AK17" s="158">
        <v>10</v>
      </c>
    </row>
    <row r="18" spans="1:37" ht="15.75" thickBot="1" x14ac:dyDescent="0.3">
      <c r="A18" s="805" t="s">
        <v>18</v>
      </c>
      <c r="B18" s="843"/>
      <c r="C18" s="121">
        <f>SUM(C10:C13,C16:C17)</f>
        <v>156</v>
      </c>
      <c r="D18" s="318">
        <f>SUM(D10:D13,D16:D16)</f>
        <v>10</v>
      </c>
      <c r="E18" s="319">
        <f>SUM(E10:E13,E16:E16)</f>
        <v>146</v>
      </c>
      <c r="F18" s="320">
        <f>SUM(F10:F13,F16:F16)</f>
        <v>0</v>
      </c>
      <c r="G18" s="121">
        <f>SUM(G10:G17)</f>
        <v>20</v>
      </c>
      <c r="H18" s="318">
        <f t="shared" ref="H18:AK18" si="4">SUM(H10:H16)</f>
        <v>22</v>
      </c>
      <c r="I18" s="318">
        <f t="shared" si="4"/>
        <v>0</v>
      </c>
      <c r="J18" s="319">
        <f t="shared" si="4"/>
        <v>36</v>
      </c>
      <c r="K18" s="320">
        <f t="shared" si="4"/>
        <v>0</v>
      </c>
      <c r="L18" s="121">
        <f t="shared" si="4"/>
        <v>2</v>
      </c>
      <c r="M18" s="318">
        <f t="shared" si="4"/>
        <v>0</v>
      </c>
      <c r="N18" s="318">
        <f t="shared" si="4"/>
        <v>0</v>
      </c>
      <c r="O18" s="319">
        <f t="shared" si="4"/>
        <v>36</v>
      </c>
      <c r="P18" s="320">
        <f t="shared" si="4"/>
        <v>0</v>
      </c>
      <c r="Q18" s="121">
        <f t="shared" si="4"/>
        <v>1</v>
      </c>
      <c r="R18" s="318">
        <f t="shared" si="4"/>
        <v>0</v>
      </c>
      <c r="S18" s="318">
        <f t="shared" si="4"/>
        <v>0</v>
      </c>
      <c r="T18" s="319">
        <f t="shared" si="4"/>
        <v>36</v>
      </c>
      <c r="U18" s="320">
        <f t="shared" si="4"/>
        <v>0</v>
      </c>
      <c r="V18" s="121">
        <f t="shared" si="4"/>
        <v>3</v>
      </c>
      <c r="W18" s="318">
        <f t="shared" si="4"/>
        <v>0</v>
      </c>
      <c r="X18" s="318">
        <f t="shared" si="4"/>
        <v>0</v>
      </c>
      <c r="Y18" s="319">
        <f t="shared" si="4"/>
        <v>18</v>
      </c>
      <c r="Z18" s="320">
        <f t="shared" si="4"/>
        <v>0</v>
      </c>
      <c r="AA18" s="121">
        <f t="shared" si="4"/>
        <v>2</v>
      </c>
      <c r="AB18" s="318">
        <f t="shared" si="4"/>
        <v>0</v>
      </c>
      <c r="AC18" s="318">
        <f t="shared" si="4"/>
        <v>0</v>
      </c>
      <c r="AD18" s="319">
        <f t="shared" si="4"/>
        <v>10</v>
      </c>
      <c r="AE18" s="320">
        <f t="shared" si="4"/>
        <v>0</v>
      </c>
      <c r="AF18" s="121">
        <f t="shared" si="4"/>
        <v>1</v>
      </c>
      <c r="AG18" s="318">
        <f t="shared" si="4"/>
        <v>0</v>
      </c>
      <c r="AH18" s="318">
        <f t="shared" si="4"/>
        <v>0</v>
      </c>
      <c r="AI18" s="319">
        <f t="shared" si="4"/>
        <v>10</v>
      </c>
      <c r="AJ18" s="320">
        <f t="shared" si="4"/>
        <v>0</v>
      </c>
      <c r="AK18" s="121">
        <f t="shared" si="4"/>
        <v>1</v>
      </c>
    </row>
    <row r="19" spans="1:37" ht="15.75" customHeight="1" thickBot="1" x14ac:dyDescent="0.3">
      <c r="A19" s="437" t="s">
        <v>74</v>
      </c>
      <c r="B19" s="438"/>
      <c r="C19" s="439"/>
      <c r="D19" s="439"/>
      <c r="E19" s="439"/>
      <c r="F19" s="439"/>
      <c r="G19" s="438"/>
      <c r="H19" s="438"/>
      <c r="I19" s="438"/>
      <c r="J19" s="438"/>
      <c r="K19" s="438"/>
      <c r="L19" s="438"/>
      <c r="M19" s="438"/>
      <c r="N19" s="438"/>
      <c r="O19" s="438"/>
      <c r="P19" s="438"/>
      <c r="Q19" s="438"/>
      <c r="R19" s="438"/>
      <c r="S19" s="438"/>
      <c r="T19" s="438"/>
      <c r="U19" s="438"/>
      <c r="V19" s="438"/>
      <c r="W19" s="438"/>
      <c r="X19" s="438"/>
      <c r="Y19" s="438"/>
      <c r="Z19" s="438"/>
      <c r="AA19" s="438"/>
      <c r="AB19" s="438"/>
      <c r="AC19" s="438"/>
      <c r="AD19" s="438"/>
      <c r="AE19" s="438"/>
      <c r="AF19" s="438"/>
      <c r="AG19" s="438"/>
      <c r="AH19" s="438"/>
      <c r="AI19" s="438"/>
      <c r="AJ19" s="438"/>
      <c r="AK19" s="440"/>
    </row>
    <row r="20" spans="1:37" ht="15" customHeight="1" x14ac:dyDescent="0.25">
      <c r="A20" s="10" t="s">
        <v>42</v>
      </c>
      <c r="B20" s="222" t="s">
        <v>194</v>
      </c>
      <c r="C20" s="103">
        <f>SUM(D20:E20)</f>
        <v>60</v>
      </c>
      <c r="D20" s="44">
        <f>SUM(H20:I20,M20:N20,R20:S20,W20:X20,AB20:AC20,AG20:AH20,)</f>
        <v>30</v>
      </c>
      <c r="E20" s="44">
        <f>SUM(J20:K20,O20:P20,T20:U20,Y20:Z20,AD20:AE20,AI20:AJ20,)</f>
        <v>30</v>
      </c>
      <c r="F20" s="47" t="s">
        <v>11</v>
      </c>
      <c r="G20" s="230">
        <f>SUM(L20,Q20,V20,AA20,AF20,AK20)</f>
        <v>7</v>
      </c>
      <c r="H20" s="46">
        <v>6</v>
      </c>
      <c r="I20" s="262">
        <v>9</v>
      </c>
      <c r="J20" s="45">
        <v>15</v>
      </c>
      <c r="K20" s="47"/>
      <c r="L20" s="20">
        <v>3</v>
      </c>
      <c r="M20" s="46">
        <v>6</v>
      </c>
      <c r="N20" s="262">
        <v>9</v>
      </c>
      <c r="O20" s="45">
        <v>15</v>
      </c>
      <c r="P20" s="47"/>
      <c r="Q20" s="230">
        <v>4</v>
      </c>
      <c r="R20" s="46"/>
      <c r="S20" s="262"/>
      <c r="T20" s="45"/>
      <c r="U20" s="47"/>
      <c r="V20" s="20"/>
      <c r="W20" s="46"/>
      <c r="X20" s="262"/>
      <c r="Y20" s="45"/>
      <c r="Z20" s="47"/>
      <c r="AA20" s="20"/>
      <c r="AB20" s="104"/>
      <c r="AC20" s="265"/>
      <c r="AD20" s="105"/>
      <c r="AE20" s="57"/>
      <c r="AF20" s="119"/>
      <c r="AG20" s="104"/>
      <c r="AH20" s="265"/>
      <c r="AI20" s="105"/>
      <c r="AJ20" s="57"/>
      <c r="AK20" s="119"/>
    </row>
    <row r="21" spans="1:37" ht="15" customHeight="1" x14ac:dyDescent="0.25">
      <c r="A21" s="10" t="s">
        <v>43</v>
      </c>
      <c r="B21" s="223" t="s">
        <v>95</v>
      </c>
      <c r="C21" s="227">
        <f t="shared" ref="C21:C34" si="5">SUM(D21:E21)</f>
        <v>20</v>
      </c>
      <c r="D21" s="2">
        <f t="shared" ref="D21:D34" si="6">SUM(H21:I21,M21:N21,R21:S21,W21:X21,AB21:AC21,AG21:AH21,)</f>
        <v>10</v>
      </c>
      <c r="E21" s="2">
        <f t="shared" ref="E21:E34" si="7">SUM(J21:K21,O21:P21,T21:U21,Y21:Z21,AD21:AE21,AI21:AJ21,)</f>
        <v>10</v>
      </c>
      <c r="F21" s="49" t="s">
        <v>11</v>
      </c>
      <c r="G21" s="153">
        <f t="shared" ref="G21:G34" si="8">SUM(L21,Q21,V21,AA21,AF21,AK21)</f>
        <v>2</v>
      </c>
      <c r="H21" s="48">
        <v>10</v>
      </c>
      <c r="I21" s="19"/>
      <c r="J21" s="28">
        <v>10</v>
      </c>
      <c r="K21" s="49"/>
      <c r="L21" s="15">
        <v>2</v>
      </c>
      <c r="M21" s="48"/>
      <c r="N21" s="19"/>
      <c r="O21" s="28"/>
      <c r="P21" s="49"/>
      <c r="Q21" s="153"/>
      <c r="R21" s="48"/>
      <c r="S21" s="19"/>
      <c r="T21" s="28"/>
      <c r="U21" s="49"/>
      <c r="V21" s="15"/>
      <c r="W21" s="48"/>
      <c r="X21" s="19"/>
      <c r="Y21" s="28"/>
      <c r="Z21" s="49"/>
      <c r="AA21" s="15"/>
      <c r="AB21" s="66"/>
      <c r="AC21" s="74"/>
      <c r="AD21" s="62"/>
      <c r="AE21" s="52"/>
      <c r="AF21" s="120"/>
      <c r="AG21" s="66"/>
      <c r="AH21" s="74"/>
      <c r="AI21" s="62"/>
      <c r="AJ21" s="52"/>
      <c r="AK21" s="120"/>
    </row>
    <row r="22" spans="1:37" ht="16.5" customHeight="1" x14ac:dyDescent="0.25">
      <c r="A22" s="10" t="s">
        <v>44</v>
      </c>
      <c r="B22" s="223" t="s">
        <v>96</v>
      </c>
      <c r="C22" s="227">
        <f t="shared" si="5"/>
        <v>20</v>
      </c>
      <c r="D22" s="2">
        <f t="shared" si="6"/>
        <v>10</v>
      </c>
      <c r="E22" s="2">
        <f t="shared" si="7"/>
        <v>10</v>
      </c>
      <c r="F22" s="49" t="s">
        <v>15</v>
      </c>
      <c r="G22" s="153">
        <f t="shared" si="8"/>
        <v>1</v>
      </c>
      <c r="H22" s="88">
        <v>10</v>
      </c>
      <c r="I22" s="77"/>
      <c r="J22" s="75"/>
      <c r="K22" s="76">
        <v>10</v>
      </c>
      <c r="L22" s="123">
        <v>1</v>
      </c>
      <c r="M22" s="48"/>
      <c r="N22" s="19"/>
      <c r="O22" s="28"/>
      <c r="P22" s="49"/>
      <c r="Q22" s="153"/>
      <c r="R22" s="48"/>
      <c r="S22" s="19"/>
      <c r="T22" s="28"/>
      <c r="U22" s="49"/>
      <c r="V22" s="15"/>
      <c r="W22" s="48"/>
      <c r="X22" s="19"/>
      <c r="Y22" s="28"/>
      <c r="Z22" s="49"/>
      <c r="AA22" s="15"/>
      <c r="AB22" s="66"/>
      <c r="AC22" s="74"/>
      <c r="AD22" s="62"/>
      <c r="AE22" s="52"/>
      <c r="AF22" s="120"/>
      <c r="AG22" s="66"/>
      <c r="AH22" s="74"/>
      <c r="AI22" s="62"/>
      <c r="AJ22" s="52"/>
      <c r="AK22" s="120"/>
    </row>
    <row r="23" spans="1:37" ht="15.75" customHeight="1" x14ac:dyDescent="0.25">
      <c r="A23" s="10" t="s">
        <v>45</v>
      </c>
      <c r="B23" s="223" t="s">
        <v>97</v>
      </c>
      <c r="C23" s="227">
        <f t="shared" si="5"/>
        <v>28</v>
      </c>
      <c r="D23" s="2">
        <f t="shared" si="6"/>
        <v>18</v>
      </c>
      <c r="E23" s="2">
        <f t="shared" si="7"/>
        <v>10</v>
      </c>
      <c r="F23" s="49" t="s">
        <v>11</v>
      </c>
      <c r="G23" s="153">
        <f t="shared" si="8"/>
        <v>2</v>
      </c>
      <c r="H23" s="48">
        <v>6</v>
      </c>
      <c r="I23" s="19">
        <v>12</v>
      </c>
      <c r="J23" s="28"/>
      <c r="K23" s="49">
        <v>10</v>
      </c>
      <c r="L23" s="15">
        <v>2</v>
      </c>
      <c r="M23" s="48"/>
      <c r="N23" s="19"/>
      <c r="O23" s="28"/>
      <c r="P23" s="49"/>
      <c r="Q23" s="153"/>
      <c r="R23" s="48"/>
      <c r="S23" s="19"/>
      <c r="T23" s="28"/>
      <c r="U23" s="49"/>
      <c r="V23" s="134"/>
      <c r="W23" s="48"/>
      <c r="X23" s="19"/>
      <c r="Y23" s="28"/>
      <c r="Z23" s="49"/>
      <c r="AA23" s="15"/>
      <c r="AB23" s="66"/>
      <c r="AC23" s="74"/>
      <c r="AD23" s="62"/>
      <c r="AE23" s="52"/>
      <c r="AF23" s="120"/>
      <c r="AG23" s="66"/>
      <c r="AH23" s="74"/>
      <c r="AI23" s="62"/>
      <c r="AJ23" s="52"/>
      <c r="AK23" s="120"/>
    </row>
    <row r="24" spans="1:37" x14ac:dyDescent="0.25">
      <c r="A24" s="10" t="s">
        <v>47</v>
      </c>
      <c r="B24" s="191" t="s">
        <v>52</v>
      </c>
      <c r="C24" s="227">
        <f t="shared" si="5"/>
        <v>15</v>
      </c>
      <c r="D24" s="2">
        <f t="shared" si="6"/>
        <v>10</v>
      </c>
      <c r="E24" s="2">
        <f t="shared" si="7"/>
        <v>5</v>
      </c>
      <c r="F24" s="51" t="s">
        <v>15</v>
      </c>
      <c r="G24" s="153">
        <f t="shared" si="8"/>
        <v>2</v>
      </c>
      <c r="H24" s="48">
        <v>10</v>
      </c>
      <c r="I24" s="19"/>
      <c r="J24" s="28"/>
      <c r="K24" s="49">
        <v>5</v>
      </c>
      <c r="L24" s="231">
        <v>2</v>
      </c>
      <c r="M24" s="48"/>
      <c r="N24" s="19"/>
      <c r="O24" s="28"/>
      <c r="P24" s="49"/>
      <c r="Q24" s="231"/>
      <c r="R24" s="48"/>
      <c r="S24" s="19"/>
      <c r="T24" s="28"/>
      <c r="U24" s="49"/>
      <c r="V24" s="15"/>
      <c r="W24" s="48"/>
      <c r="X24" s="19"/>
      <c r="Y24" s="28"/>
      <c r="Z24" s="49"/>
      <c r="AA24" s="15"/>
      <c r="AB24" s="66"/>
      <c r="AC24" s="74"/>
      <c r="AD24" s="62"/>
      <c r="AE24" s="52"/>
      <c r="AF24" s="120"/>
      <c r="AG24" s="66"/>
      <c r="AH24" s="74"/>
      <c r="AI24" s="62"/>
      <c r="AJ24" s="52"/>
      <c r="AK24" s="120"/>
    </row>
    <row r="25" spans="1:37" x14ac:dyDescent="0.25">
      <c r="A25" s="10" t="s">
        <v>48</v>
      </c>
      <c r="B25" s="191" t="s">
        <v>99</v>
      </c>
      <c r="C25" s="227">
        <f t="shared" si="5"/>
        <v>25</v>
      </c>
      <c r="D25" s="2">
        <f t="shared" si="6"/>
        <v>10</v>
      </c>
      <c r="E25" s="2">
        <f t="shared" si="7"/>
        <v>15</v>
      </c>
      <c r="F25" s="51" t="s">
        <v>11</v>
      </c>
      <c r="G25" s="153">
        <f t="shared" si="8"/>
        <v>2</v>
      </c>
      <c r="H25" s="50">
        <v>10</v>
      </c>
      <c r="I25" s="79"/>
      <c r="J25" s="29">
        <v>5</v>
      </c>
      <c r="K25" s="76">
        <v>10</v>
      </c>
      <c r="L25" s="124">
        <v>2</v>
      </c>
      <c r="M25" s="48"/>
      <c r="N25" s="19"/>
      <c r="O25" s="28"/>
      <c r="P25" s="49"/>
      <c r="Q25" s="153"/>
      <c r="R25" s="48"/>
      <c r="S25" s="19"/>
      <c r="T25" s="28"/>
      <c r="U25" s="49"/>
      <c r="V25" s="15"/>
      <c r="W25" s="48"/>
      <c r="X25" s="19"/>
      <c r="Y25" s="28"/>
      <c r="Z25" s="49"/>
      <c r="AA25" s="15"/>
      <c r="AB25" s="66"/>
      <c r="AC25" s="74"/>
      <c r="AD25" s="62"/>
      <c r="AE25" s="52"/>
      <c r="AF25" s="137"/>
      <c r="AG25" s="66"/>
      <c r="AH25" s="74"/>
      <c r="AI25" s="62"/>
      <c r="AJ25" s="52"/>
      <c r="AK25" s="120"/>
    </row>
    <row r="26" spans="1:37" x14ac:dyDescent="0.25">
      <c r="A26" s="10" t="s">
        <v>53</v>
      </c>
      <c r="B26" s="191" t="s">
        <v>200</v>
      </c>
      <c r="C26" s="227">
        <f t="shared" si="5"/>
        <v>18</v>
      </c>
      <c r="D26" s="2">
        <f t="shared" si="6"/>
        <v>9</v>
      </c>
      <c r="E26" s="2">
        <f t="shared" si="7"/>
        <v>9</v>
      </c>
      <c r="F26" s="51" t="s">
        <v>15</v>
      </c>
      <c r="G26" s="153">
        <f t="shared" si="8"/>
        <v>2</v>
      </c>
      <c r="H26" s="50">
        <v>9</v>
      </c>
      <c r="I26" s="79"/>
      <c r="J26" s="29"/>
      <c r="K26" s="51">
        <v>9</v>
      </c>
      <c r="L26" s="124">
        <v>2</v>
      </c>
      <c r="M26" s="66"/>
      <c r="N26" s="74"/>
      <c r="O26" s="62"/>
      <c r="P26" s="52"/>
      <c r="Q26" s="232"/>
      <c r="R26" s="48"/>
      <c r="S26" s="19"/>
      <c r="T26" s="28"/>
      <c r="U26" s="49"/>
      <c r="V26" s="15"/>
      <c r="W26" s="48"/>
      <c r="X26" s="264"/>
      <c r="Y26" s="34"/>
      <c r="Z26" s="52"/>
      <c r="AA26" s="15"/>
      <c r="AB26" s="66"/>
      <c r="AC26" s="74"/>
      <c r="AD26" s="62"/>
      <c r="AE26" s="52"/>
      <c r="AF26" s="120"/>
      <c r="AG26" s="66"/>
      <c r="AH26" s="74"/>
      <c r="AI26" s="62"/>
      <c r="AJ26" s="52"/>
      <c r="AK26" s="120"/>
    </row>
    <row r="27" spans="1:37" x14ac:dyDescent="0.25">
      <c r="A27" s="10" t="s">
        <v>19</v>
      </c>
      <c r="B27" s="191" t="s">
        <v>195</v>
      </c>
      <c r="C27" s="227">
        <f t="shared" si="5"/>
        <v>10</v>
      </c>
      <c r="D27" s="2">
        <f t="shared" si="6"/>
        <v>10</v>
      </c>
      <c r="E27" s="2">
        <f t="shared" si="7"/>
        <v>0</v>
      </c>
      <c r="F27" s="51" t="s">
        <v>15</v>
      </c>
      <c r="G27" s="153">
        <f t="shared" si="8"/>
        <v>1</v>
      </c>
      <c r="H27" s="50"/>
      <c r="I27" s="79"/>
      <c r="J27" s="29"/>
      <c r="K27" s="51"/>
      <c r="L27" s="124"/>
      <c r="M27" s="48">
        <v>10</v>
      </c>
      <c r="N27" s="19"/>
      <c r="O27" s="28"/>
      <c r="P27" s="49"/>
      <c r="Q27" s="15">
        <v>1</v>
      </c>
      <c r="R27" s="48"/>
      <c r="S27" s="19"/>
      <c r="T27" s="28"/>
      <c r="U27" s="49"/>
      <c r="V27" s="15"/>
      <c r="W27" s="48"/>
      <c r="X27" s="19"/>
      <c r="Y27" s="28"/>
      <c r="Z27" s="49"/>
      <c r="AA27" s="15"/>
      <c r="AB27" s="66"/>
      <c r="AC27" s="74"/>
      <c r="AD27" s="62"/>
      <c r="AE27" s="52"/>
      <c r="AF27" s="120"/>
      <c r="AG27" s="66"/>
      <c r="AH27" s="74"/>
      <c r="AI27" s="62"/>
      <c r="AJ27" s="52"/>
      <c r="AK27" s="120"/>
    </row>
    <row r="28" spans="1:37" x14ac:dyDescent="0.25">
      <c r="A28" s="10" t="s">
        <v>20</v>
      </c>
      <c r="B28" s="191" t="s">
        <v>102</v>
      </c>
      <c r="C28" s="227">
        <f t="shared" si="5"/>
        <v>18</v>
      </c>
      <c r="D28" s="2">
        <f t="shared" si="6"/>
        <v>9</v>
      </c>
      <c r="E28" s="2">
        <f t="shared" si="7"/>
        <v>9</v>
      </c>
      <c r="F28" s="51" t="s">
        <v>15</v>
      </c>
      <c r="G28" s="153">
        <f t="shared" si="8"/>
        <v>2</v>
      </c>
      <c r="H28" s="50">
        <v>9</v>
      </c>
      <c r="I28" s="79"/>
      <c r="J28" s="29">
        <v>9</v>
      </c>
      <c r="K28" s="51"/>
      <c r="L28" s="124">
        <v>2</v>
      </c>
      <c r="M28" s="48"/>
      <c r="N28" s="19"/>
      <c r="O28" s="28"/>
      <c r="P28" s="49"/>
      <c r="Q28" s="153"/>
      <c r="R28" s="48"/>
      <c r="S28" s="19"/>
      <c r="T28" s="28"/>
      <c r="U28" s="49"/>
      <c r="V28" s="15"/>
      <c r="W28" s="48"/>
      <c r="X28" s="19"/>
      <c r="Y28" s="28"/>
      <c r="Z28" s="49"/>
      <c r="AA28" s="15"/>
      <c r="AB28" s="66"/>
      <c r="AC28" s="74"/>
      <c r="AD28" s="62"/>
      <c r="AE28" s="52"/>
      <c r="AF28" s="120"/>
      <c r="AG28" s="66"/>
      <c r="AH28" s="74"/>
      <c r="AI28" s="62"/>
      <c r="AJ28" s="52"/>
      <c r="AK28" s="120"/>
    </row>
    <row r="29" spans="1:37" x14ac:dyDescent="0.25">
      <c r="A29" s="10" t="s">
        <v>21</v>
      </c>
      <c r="B29" s="191" t="s">
        <v>202</v>
      </c>
      <c r="C29" s="227">
        <f t="shared" si="5"/>
        <v>19</v>
      </c>
      <c r="D29" s="2">
        <f t="shared" si="6"/>
        <v>10</v>
      </c>
      <c r="E29" s="2">
        <f t="shared" si="7"/>
        <v>9</v>
      </c>
      <c r="F29" s="51" t="s">
        <v>15</v>
      </c>
      <c r="G29" s="153">
        <f t="shared" si="8"/>
        <v>1</v>
      </c>
      <c r="H29" s="50"/>
      <c r="I29" s="79"/>
      <c r="J29" s="29"/>
      <c r="K29" s="51"/>
      <c r="L29" s="124"/>
      <c r="M29" s="48">
        <v>10</v>
      </c>
      <c r="N29" s="19"/>
      <c r="O29" s="28">
        <v>9</v>
      </c>
      <c r="P29" s="49"/>
      <c r="Q29" s="233">
        <v>1</v>
      </c>
      <c r="R29" s="66"/>
      <c r="S29" s="74"/>
      <c r="T29" s="62"/>
      <c r="U29" s="52"/>
      <c r="V29" s="135"/>
      <c r="W29" s="48"/>
      <c r="X29" s="19"/>
      <c r="Y29" s="28"/>
      <c r="Z29" s="49"/>
      <c r="AA29" s="15"/>
      <c r="AB29" s="66"/>
      <c r="AC29" s="74"/>
      <c r="AD29" s="62"/>
      <c r="AE29" s="52"/>
      <c r="AF29" s="120"/>
      <c r="AG29" s="66"/>
      <c r="AH29" s="74"/>
      <c r="AI29" s="62"/>
      <c r="AJ29" s="52"/>
      <c r="AK29" s="120"/>
    </row>
    <row r="30" spans="1:37" x14ac:dyDescent="0.25">
      <c r="A30" s="10" t="s">
        <v>22</v>
      </c>
      <c r="B30" s="191" t="s">
        <v>199</v>
      </c>
      <c r="C30" s="227">
        <f t="shared" si="5"/>
        <v>10</v>
      </c>
      <c r="D30" s="2">
        <f t="shared" si="6"/>
        <v>10</v>
      </c>
      <c r="E30" s="2">
        <f t="shared" si="7"/>
        <v>0</v>
      </c>
      <c r="F30" s="51" t="s">
        <v>15</v>
      </c>
      <c r="G30" s="153">
        <f t="shared" si="8"/>
        <v>1</v>
      </c>
      <c r="H30" s="48">
        <v>10</v>
      </c>
      <c r="I30" s="19"/>
      <c r="J30" s="28"/>
      <c r="K30" s="49"/>
      <c r="L30" s="15">
        <v>1</v>
      </c>
      <c r="M30" s="48"/>
      <c r="N30" s="19"/>
      <c r="O30" s="28"/>
      <c r="P30" s="49"/>
      <c r="Q30" s="15"/>
      <c r="R30" s="48"/>
      <c r="S30" s="19"/>
      <c r="T30" s="28"/>
      <c r="U30" s="49"/>
      <c r="V30" s="15"/>
      <c r="W30" s="48"/>
      <c r="X30" s="19"/>
      <c r="Y30" s="28"/>
      <c r="Z30" s="49"/>
      <c r="AA30" s="15"/>
      <c r="AB30" s="66"/>
      <c r="AC30" s="74"/>
      <c r="AD30" s="62"/>
      <c r="AE30" s="52"/>
      <c r="AF30" s="120"/>
      <c r="AG30" s="66"/>
      <c r="AH30" s="74"/>
      <c r="AI30" s="62"/>
      <c r="AJ30" s="52"/>
      <c r="AK30" s="120"/>
    </row>
    <row r="31" spans="1:37" x14ac:dyDescent="0.25">
      <c r="A31" s="10" t="s">
        <v>23</v>
      </c>
      <c r="B31" s="191" t="s">
        <v>196</v>
      </c>
      <c r="C31" s="227">
        <f t="shared" si="5"/>
        <v>10</v>
      </c>
      <c r="D31" s="2">
        <f t="shared" si="6"/>
        <v>10</v>
      </c>
      <c r="E31" s="2">
        <f t="shared" si="7"/>
        <v>0</v>
      </c>
      <c r="F31" s="51" t="s">
        <v>15</v>
      </c>
      <c r="G31" s="153">
        <f t="shared" si="8"/>
        <v>2</v>
      </c>
      <c r="H31" s="50">
        <v>10</v>
      </c>
      <c r="I31" s="79"/>
      <c r="J31" s="29"/>
      <c r="K31" s="51"/>
      <c r="L31" s="124">
        <v>2</v>
      </c>
      <c r="M31" s="50"/>
      <c r="N31" s="79"/>
      <c r="O31" s="29"/>
      <c r="P31" s="51"/>
      <c r="Q31" s="234"/>
      <c r="R31" s="48"/>
      <c r="S31" s="19"/>
      <c r="T31" s="28"/>
      <c r="U31" s="49"/>
      <c r="V31" s="15"/>
      <c r="W31" s="48"/>
      <c r="X31" s="19"/>
      <c r="Y31" s="28"/>
      <c r="Z31" s="49"/>
      <c r="AA31" s="15"/>
      <c r="AB31" s="66"/>
      <c r="AC31" s="74"/>
      <c r="AD31" s="62"/>
      <c r="AE31" s="52"/>
      <c r="AF31" s="120"/>
      <c r="AG31" s="66"/>
      <c r="AH31" s="74"/>
      <c r="AI31" s="62"/>
      <c r="AJ31" s="52"/>
      <c r="AK31" s="120"/>
    </row>
    <row r="32" spans="1:37" x14ac:dyDescent="0.25">
      <c r="A32" s="10" t="s">
        <v>24</v>
      </c>
      <c r="B32" s="191" t="s">
        <v>198</v>
      </c>
      <c r="C32" s="227">
        <f t="shared" si="5"/>
        <v>10</v>
      </c>
      <c r="D32" s="2">
        <f t="shared" si="6"/>
        <v>10</v>
      </c>
      <c r="E32" s="2">
        <f t="shared" si="7"/>
        <v>0</v>
      </c>
      <c r="F32" s="51" t="s">
        <v>15</v>
      </c>
      <c r="G32" s="153">
        <f t="shared" si="8"/>
        <v>1</v>
      </c>
      <c r="H32" s="50">
        <v>10</v>
      </c>
      <c r="I32" s="79"/>
      <c r="J32" s="29"/>
      <c r="K32" s="51"/>
      <c r="L32" s="124">
        <v>1</v>
      </c>
      <c r="M32" s="48"/>
      <c r="N32" s="19"/>
      <c r="O32" s="28"/>
      <c r="P32" s="49"/>
      <c r="Q32" s="153"/>
      <c r="R32" s="48"/>
      <c r="S32" s="19"/>
      <c r="T32" s="28"/>
      <c r="U32" s="49"/>
      <c r="V32" s="15"/>
      <c r="W32" s="48"/>
      <c r="X32" s="19"/>
      <c r="Y32" s="28"/>
      <c r="Z32" s="49"/>
      <c r="AA32" s="15"/>
      <c r="AB32" s="66"/>
      <c r="AC32" s="74"/>
      <c r="AD32" s="62"/>
      <c r="AE32" s="52"/>
      <c r="AF32" s="120"/>
      <c r="AG32" s="66"/>
      <c r="AH32" s="74"/>
      <c r="AI32" s="62"/>
      <c r="AJ32" s="52"/>
      <c r="AK32" s="120"/>
    </row>
    <row r="33" spans="1:37" x14ac:dyDescent="0.25">
      <c r="A33" s="10" t="s">
        <v>25</v>
      </c>
      <c r="B33" s="225" t="s">
        <v>107</v>
      </c>
      <c r="C33" s="227">
        <f t="shared" si="5"/>
        <v>27</v>
      </c>
      <c r="D33" s="2">
        <f t="shared" si="6"/>
        <v>18</v>
      </c>
      <c r="E33" s="2">
        <f t="shared" si="7"/>
        <v>9</v>
      </c>
      <c r="F33" s="51" t="s">
        <v>11</v>
      </c>
      <c r="G33" s="153">
        <f t="shared" si="8"/>
        <v>2</v>
      </c>
      <c r="H33" s="229"/>
      <c r="I33" s="81"/>
      <c r="J33" s="82"/>
      <c r="K33" s="83"/>
      <c r="L33" s="126"/>
      <c r="M33" s="58">
        <v>6</v>
      </c>
      <c r="N33" s="21">
        <v>12</v>
      </c>
      <c r="O33" s="33"/>
      <c r="P33" s="59">
        <v>9</v>
      </c>
      <c r="Q33" s="16">
        <v>2</v>
      </c>
      <c r="R33" s="58"/>
      <c r="S33" s="21"/>
      <c r="T33" s="33"/>
      <c r="U33" s="59"/>
      <c r="V33" s="16"/>
      <c r="W33" s="58"/>
      <c r="X33" s="21"/>
      <c r="Y33" s="33"/>
      <c r="Z33" s="59"/>
      <c r="AA33" s="16"/>
      <c r="AB33" s="66"/>
      <c r="AC33" s="74"/>
      <c r="AD33" s="62"/>
      <c r="AE33" s="52"/>
      <c r="AF33" s="120"/>
      <c r="AG33" s="66"/>
      <c r="AH33" s="74"/>
      <c r="AI33" s="62"/>
      <c r="AJ33" s="52"/>
      <c r="AK33" s="120"/>
    </row>
    <row r="34" spans="1:37" ht="15.75" thickBot="1" x14ac:dyDescent="0.3">
      <c r="A34" s="10" t="s">
        <v>26</v>
      </c>
      <c r="B34" s="226" t="s">
        <v>108</v>
      </c>
      <c r="C34" s="249">
        <f t="shared" si="5"/>
        <v>20</v>
      </c>
      <c r="D34" s="250">
        <f t="shared" si="6"/>
        <v>10</v>
      </c>
      <c r="E34" s="250">
        <f t="shared" si="7"/>
        <v>10</v>
      </c>
      <c r="F34" s="54" t="s">
        <v>11</v>
      </c>
      <c r="G34" s="155">
        <f t="shared" si="8"/>
        <v>2</v>
      </c>
      <c r="H34" s="229">
        <v>10</v>
      </c>
      <c r="I34" s="81"/>
      <c r="J34" s="82"/>
      <c r="K34" s="83">
        <v>10</v>
      </c>
      <c r="L34" s="126">
        <v>2</v>
      </c>
      <c r="M34" s="58"/>
      <c r="N34" s="21"/>
      <c r="O34" s="33"/>
      <c r="P34" s="59"/>
      <c r="Q34" s="245"/>
      <c r="R34" s="58"/>
      <c r="S34" s="21"/>
      <c r="T34" s="33"/>
      <c r="U34" s="59"/>
      <c r="V34" s="16"/>
      <c r="W34" s="58"/>
      <c r="X34" s="21"/>
      <c r="Y34" s="33"/>
      <c r="Z34" s="59"/>
      <c r="AA34" s="16"/>
      <c r="AB34" s="243"/>
      <c r="AC34" s="171"/>
      <c r="AD34" s="60"/>
      <c r="AE34" s="244"/>
      <c r="AF34" s="236"/>
      <c r="AG34" s="243"/>
      <c r="AH34" s="171"/>
      <c r="AI34" s="60"/>
      <c r="AJ34" s="244"/>
      <c r="AK34" s="236"/>
    </row>
    <row r="35" spans="1:37" ht="15.75" thickBot="1" x14ac:dyDescent="0.3">
      <c r="A35" s="827" t="s">
        <v>18</v>
      </c>
      <c r="B35" s="828"/>
      <c r="C35" s="268">
        <f t="shared" ref="C35:AK35" si="9">SUM(C20:C34)</f>
        <v>310</v>
      </c>
      <c r="D35" s="268">
        <f t="shared" si="9"/>
        <v>184</v>
      </c>
      <c r="E35" s="268">
        <f t="shared" si="9"/>
        <v>126</v>
      </c>
      <c r="F35" s="268">
        <f t="shared" si="9"/>
        <v>0</v>
      </c>
      <c r="G35" s="142">
        <f t="shared" si="9"/>
        <v>30</v>
      </c>
      <c r="H35" s="142">
        <f t="shared" si="9"/>
        <v>110</v>
      </c>
      <c r="I35" s="142">
        <f t="shared" si="9"/>
        <v>21</v>
      </c>
      <c r="J35" s="142">
        <f t="shared" si="9"/>
        <v>39</v>
      </c>
      <c r="K35" s="142">
        <f t="shared" si="9"/>
        <v>54</v>
      </c>
      <c r="L35" s="142">
        <f t="shared" si="9"/>
        <v>22</v>
      </c>
      <c r="M35" s="142">
        <f t="shared" si="9"/>
        <v>32</v>
      </c>
      <c r="N35" s="142">
        <f t="shared" si="9"/>
        <v>21</v>
      </c>
      <c r="O35" s="142">
        <f t="shared" si="9"/>
        <v>24</v>
      </c>
      <c r="P35" s="142">
        <f t="shared" si="9"/>
        <v>9</v>
      </c>
      <c r="Q35" s="142">
        <f t="shared" si="9"/>
        <v>8</v>
      </c>
      <c r="R35" s="142">
        <f t="shared" si="9"/>
        <v>0</v>
      </c>
      <c r="S35" s="142">
        <f t="shared" si="9"/>
        <v>0</v>
      </c>
      <c r="T35" s="142">
        <f t="shared" si="9"/>
        <v>0</v>
      </c>
      <c r="U35" s="142">
        <f t="shared" si="9"/>
        <v>0</v>
      </c>
      <c r="V35" s="142">
        <f t="shared" si="9"/>
        <v>0</v>
      </c>
      <c r="W35" s="142">
        <f t="shared" si="9"/>
        <v>0</v>
      </c>
      <c r="X35" s="142">
        <f t="shared" si="9"/>
        <v>0</v>
      </c>
      <c r="Y35" s="142">
        <f t="shared" si="9"/>
        <v>0</v>
      </c>
      <c r="Z35" s="142">
        <f t="shared" si="9"/>
        <v>0</v>
      </c>
      <c r="AA35" s="142">
        <f t="shared" si="9"/>
        <v>0</v>
      </c>
      <c r="AB35" s="142">
        <f t="shared" si="9"/>
        <v>0</v>
      </c>
      <c r="AC35" s="142">
        <f t="shared" si="9"/>
        <v>0</v>
      </c>
      <c r="AD35" s="142">
        <f t="shared" si="9"/>
        <v>0</v>
      </c>
      <c r="AE35" s="142">
        <f t="shared" si="9"/>
        <v>0</v>
      </c>
      <c r="AF35" s="142">
        <f t="shared" si="9"/>
        <v>0</v>
      </c>
      <c r="AG35" s="142">
        <f t="shared" si="9"/>
        <v>0</v>
      </c>
      <c r="AH35" s="142">
        <f t="shared" si="9"/>
        <v>0</v>
      </c>
      <c r="AI35" s="142">
        <f t="shared" si="9"/>
        <v>0</v>
      </c>
      <c r="AJ35" s="142">
        <f t="shared" si="9"/>
        <v>0</v>
      </c>
      <c r="AK35" s="142">
        <f t="shared" si="9"/>
        <v>0</v>
      </c>
    </row>
    <row r="36" spans="1:37" ht="15.75" customHeight="1" thickBot="1" x14ac:dyDescent="0.3">
      <c r="A36" s="432" t="s">
        <v>75</v>
      </c>
      <c r="B36" s="433"/>
      <c r="C36" s="433"/>
      <c r="D36" s="433"/>
      <c r="E36" s="433"/>
      <c r="F36" s="433"/>
      <c r="G36" s="433"/>
      <c r="H36" s="433"/>
      <c r="I36" s="433"/>
      <c r="J36" s="433"/>
      <c r="K36" s="433"/>
      <c r="L36" s="433"/>
      <c r="M36" s="433"/>
      <c r="N36" s="433"/>
      <c r="O36" s="433"/>
      <c r="P36" s="433"/>
      <c r="Q36" s="433"/>
      <c r="R36" s="433"/>
      <c r="S36" s="433"/>
      <c r="T36" s="433"/>
      <c r="U36" s="433"/>
      <c r="V36" s="433"/>
      <c r="W36" s="433"/>
      <c r="X36" s="433"/>
      <c r="Y36" s="433"/>
      <c r="Z36" s="433"/>
      <c r="AA36" s="433"/>
      <c r="AB36" s="433"/>
      <c r="AC36" s="433"/>
      <c r="AD36" s="433"/>
      <c r="AE36" s="433"/>
      <c r="AF36" s="433"/>
      <c r="AG36" s="433"/>
      <c r="AH36" s="433"/>
      <c r="AI36" s="433"/>
      <c r="AJ36" s="433"/>
      <c r="AK36" s="434"/>
    </row>
    <row r="37" spans="1:37" x14ac:dyDescent="0.25">
      <c r="A37" s="10" t="s">
        <v>27</v>
      </c>
      <c r="B37" s="95" t="s">
        <v>109</v>
      </c>
      <c r="C37" s="94">
        <f>SUM(D37:E37)</f>
        <v>90</v>
      </c>
      <c r="D37" s="1">
        <f>SUM(H37:I37,M37:N37,R37:S37,W37:X37,AB37:AC37,AG37:AH37)</f>
        <v>30</v>
      </c>
      <c r="E37" s="1">
        <f>SUM(J37:K37,O37:P37,T37:U37,Y37:Z37,AD37:AE37,AI37:AJ37)</f>
        <v>60</v>
      </c>
      <c r="F37" s="37" t="s">
        <v>11</v>
      </c>
      <c r="G37" s="85">
        <f>SUM(L37,Q37,V37,AA37,AF37,AK37)</f>
        <v>5</v>
      </c>
      <c r="H37" s="18"/>
      <c r="I37" s="18"/>
      <c r="J37" s="31"/>
      <c r="L37" s="128"/>
      <c r="M37" s="87"/>
      <c r="N37" s="18"/>
      <c r="O37" s="31"/>
      <c r="P37" s="86"/>
      <c r="Q37" s="149"/>
      <c r="R37" s="87"/>
      <c r="S37" s="18"/>
      <c r="T37" s="31"/>
      <c r="U37" s="86"/>
      <c r="V37" s="110"/>
      <c r="W37" s="18"/>
      <c r="X37" s="18"/>
      <c r="Y37" s="31"/>
      <c r="Z37" s="24"/>
      <c r="AA37" s="85"/>
      <c r="AB37" s="91">
        <v>6</v>
      </c>
      <c r="AC37" s="91">
        <v>9</v>
      </c>
      <c r="AD37" s="92">
        <v>15</v>
      </c>
      <c r="AE37" s="93">
        <v>15</v>
      </c>
      <c r="AF37" s="156">
        <v>2</v>
      </c>
      <c r="AG37" s="91">
        <v>6</v>
      </c>
      <c r="AH37" s="91">
        <v>9</v>
      </c>
      <c r="AI37" s="92">
        <v>15</v>
      </c>
      <c r="AJ37" s="93">
        <v>15</v>
      </c>
      <c r="AK37" s="156">
        <v>3</v>
      </c>
    </row>
    <row r="38" spans="1:37" x14ac:dyDescent="0.25">
      <c r="A38" s="10" t="s">
        <v>28</v>
      </c>
      <c r="B38" s="96" t="s">
        <v>110</v>
      </c>
      <c r="C38" s="94">
        <f t="shared" ref="C38:C49" si="10">SUM(D38:E38)</f>
        <v>90</v>
      </c>
      <c r="D38" s="1">
        <f t="shared" ref="D38:D50" si="11">SUM(H38:I38,M38:N38,R38:S38,W38:X38,AB38:AC38,AG38:AH38)</f>
        <v>30</v>
      </c>
      <c r="E38" s="1">
        <f t="shared" ref="E38:E50" si="12">SUM(J38:K38,O38:P38,T38:U38,Y38:Z38,AD38:AE38,AI38:AJ38)</f>
        <v>60</v>
      </c>
      <c r="F38" s="35" t="s">
        <v>11</v>
      </c>
      <c r="G38" s="85">
        <f t="shared" ref="G38:G50" si="13">SUM(L38,Q38,V38,AA38,AF38,AK38)</f>
        <v>5</v>
      </c>
      <c r="H38" s="19"/>
      <c r="I38" s="19"/>
      <c r="J38" s="28"/>
      <c r="K38" s="34"/>
      <c r="L38" s="64"/>
      <c r="M38" s="48"/>
      <c r="N38" s="19"/>
      <c r="O38" s="28"/>
      <c r="P38" s="52"/>
      <c r="Q38" s="150"/>
      <c r="R38" s="48">
        <v>6</v>
      </c>
      <c r="S38" s="19">
        <v>9</v>
      </c>
      <c r="T38" s="28">
        <v>15</v>
      </c>
      <c r="U38" s="49">
        <v>15</v>
      </c>
      <c r="V38" s="153">
        <v>2</v>
      </c>
      <c r="W38" s="19">
        <v>6</v>
      </c>
      <c r="X38" s="19">
        <v>9</v>
      </c>
      <c r="Y38" s="28">
        <v>15</v>
      </c>
      <c r="Z38" s="34">
        <v>15</v>
      </c>
      <c r="AA38" s="15">
        <v>3</v>
      </c>
      <c r="AB38" s="77"/>
      <c r="AC38" s="77"/>
      <c r="AD38" s="75"/>
      <c r="AE38" s="89"/>
      <c r="AF38" s="157"/>
      <c r="AG38" s="77"/>
      <c r="AH38" s="77"/>
      <c r="AI38" s="75"/>
      <c r="AJ38" s="89"/>
      <c r="AK38" s="157"/>
    </row>
    <row r="39" spans="1:37" x14ac:dyDescent="0.25">
      <c r="A39" s="10" t="s">
        <v>29</v>
      </c>
      <c r="B39" s="96" t="s">
        <v>111</v>
      </c>
      <c r="C39" s="94">
        <f t="shared" si="10"/>
        <v>45</v>
      </c>
      <c r="D39" s="1">
        <f t="shared" si="11"/>
        <v>15</v>
      </c>
      <c r="E39" s="1">
        <f t="shared" si="12"/>
        <v>30</v>
      </c>
      <c r="F39" s="35" t="s">
        <v>11</v>
      </c>
      <c r="G39" s="85">
        <f t="shared" si="13"/>
        <v>4</v>
      </c>
      <c r="H39" s="19"/>
      <c r="I39" s="19"/>
      <c r="J39" s="28"/>
      <c r="K39" s="34"/>
      <c r="L39" s="64"/>
      <c r="M39" s="48"/>
      <c r="N39" s="19"/>
      <c r="O39" s="28"/>
      <c r="P39" s="49"/>
      <c r="Q39" s="150"/>
      <c r="R39" s="48">
        <v>6</v>
      </c>
      <c r="S39" s="19">
        <v>9</v>
      </c>
      <c r="T39" s="28">
        <v>15</v>
      </c>
      <c r="U39" s="49">
        <v>15</v>
      </c>
      <c r="V39" s="153">
        <v>4</v>
      </c>
      <c r="W39" s="19"/>
      <c r="X39" s="19"/>
      <c r="Y39" s="28"/>
      <c r="Z39" s="34"/>
      <c r="AA39" s="15"/>
      <c r="AB39" s="77"/>
      <c r="AC39" s="77"/>
      <c r="AD39" s="75"/>
      <c r="AE39" s="89"/>
      <c r="AF39" s="157"/>
      <c r="AG39" s="77"/>
      <c r="AH39" s="77"/>
      <c r="AI39" s="75"/>
      <c r="AJ39" s="89"/>
      <c r="AK39" s="157"/>
    </row>
    <row r="40" spans="1:37" x14ac:dyDescent="0.25">
      <c r="A40" s="10" t="s">
        <v>30</v>
      </c>
      <c r="B40" s="96" t="s">
        <v>112</v>
      </c>
      <c r="C40" s="375">
        <f t="shared" si="10"/>
        <v>40</v>
      </c>
      <c r="D40" s="376">
        <f t="shared" si="11"/>
        <v>15</v>
      </c>
      <c r="E40" s="376">
        <f t="shared" si="12"/>
        <v>25</v>
      </c>
      <c r="F40" s="377" t="s">
        <v>11</v>
      </c>
      <c r="G40" s="378">
        <f t="shared" si="13"/>
        <v>4</v>
      </c>
      <c r="H40" s="379"/>
      <c r="I40" s="379"/>
      <c r="J40" s="380"/>
      <c r="K40" s="381"/>
      <c r="L40" s="382"/>
      <c r="M40" s="383">
        <v>6</v>
      </c>
      <c r="N40" s="379">
        <v>9</v>
      </c>
      <c r="O40" s="380">
        <v>25</v>
      </c>
      <c r="P40" s="384"/>
      <c r="Q40" s="385">
        <v>4</v>
      </c>
      <c r="R40" s="48"/>
      <c r="S40" s="19"/>
      <c r="T40" s="28"/>
      <c r="U40" s="49"/>
      <c r="V40" s="153"/>
      <c r="W40" s="19"/>
      <c r="X40" s="19"/>
      <c r="Y40" s="28"/>
      <c r="Z40" s="34"/>
      <c r="AA40" s="15"/>
      <c r="AB40" s="77"/>
      <c r="AC40" s="77"/>
      <c r="AD40" s="75"/>
      <c r="AE40" s="89"/>
      <c r="AF40" s="157"/>
      <c r="AG40" s="77"/>
      <c r="AH40" s="77"/>
      <c r="AI40" s="75"/>
      <c r="AJ40" s="89"/>
      <c r="AK40" s="157"/>
    </row>
    <row r="41" spans="1:37" x14ac:dyDescent="0.25">
      <c r="A41" s="10" t="s">
        <v>31</v>
      </c>
      <c r="B41" s="96" t="s">
        <v>123</v>
      </c>
      <c r="C41" s="94">
        <f t="shared" si="10"/>
        <v>40</v>
      </c>
      <c r="D41" s="1">
        <f t="shared" si="11"/>
        <v>15</v>
      </c>
      <c r="E41" s="1">
        <f t="shared" si="12"/>
        <v>25</v>
      </c>
      <c r="F41" s="35" t="s">
        <v>11</v>
      </c>
      <c r="G41" s="85">
        <f t="shared" si="13"/>
        <v>4</v>
      </c>
      <c r="H41" s="19"/>
      <c r="I41" s="19"/>
      <c r="J41" s="28"/>
      <c r="K41" s="34"/>
      <c r="L41" s="64"/>
      <c r="M41" s="66"/>
      <c r="N41" s="74"/>
      <c r="O41" s="62"/>
      <c r="P41" s="52"/>
      <c r="Q41" s="151"/>
      <c r="R41" s="48"/>
      <c r="S41" s="19"/>
      <c r="T41" s="28"/>
      <c r="U41" s="49"/>
      <c r="V41" s="153"/>
      <c r="W41" s="19"/>
      <c r="X41" s="19"/>
      <c r="Y41" s="28"/>
      <c r="Z41" s="34"/>
      <c r="AA41" s="15"/>
      <c r="AB41" s="77">
        <v>6</v>
      </c>
      <c r="AC41" s="77">
        <v>9</v>
      </c>
      <c r="AD41" s="75">
        <v>15</v>
      </c>
      <c r="AE41" s="89">
        <v>10</v>
      </c>
      <c r="AF41" s="157">
        <v>4</v>
      </c>
      <c r="AG41" s="77"/>
      <c r="AH41" s="77"/>
      <c r="AI41" s="75"/>
      <c r="AJ41" s="89"/>
      <c r="AK41" s="157"/>
    </row>
    <row r="42" spans="1:37" x14ac:dyDescent="0.25">
      <c r="A42" s="10" t="s">
        <v>32</v>
      </c>
      <c r="B42" s="96" t="s">
        <v>113</v>
      </c>
      <c r="C42" s="356">
        <f t="shared" si="10"/>
        <v>281</v>
      </c>
      <c r="D42" s="357">
        <f t="shared" si="11"/>
        <v>71</v>
      </c>
      <c r="E42" s="357">
        <f t="shared" si="12"/>
        <v>210</v>
      </c>
      <c r="F42" s="358" t="s">
        <v>11</v>
      </c>
      <c r="G42" s="359">
        <f t="shared" si="13"/>
        <v>16</v>
      </c>
      <c r="H42" s="360"/>
      <c r="I42" s="360"/>
      <c r="J42" s="361"/>
      <c r="K42" s="362"/>
      <c r="L42" s="363"/>
      <c r="M42" s="364"/>
      <c r="N42" s="360"/>
      <c r="O42" s="361"/>
      <c r="P42" s="365"/>
      <c r="Q42" s="366"/>
      <c r="R42" s="364">
        <v>7</v>
      </c>
      <c r="S42" s="360">
        <v>9</v>
      </c>
      <c r="T42" s="361">
        <v>50</v>
      </c>
      <c r="U42" s="365"/>
      <c r="V42" s="367">
        <v>4</v>
      </c>
      <c r="W42" s="360">
        <v>6</v>
      </c>
      <c r="X42" s="360">
        <v>9</v>
      </c>
      <c r="Y42" s="361">
        <v>50</v>
      </c>
      <c r="Z42" s="362"/>
      <c r="AA42" s="368">
        <v>4</v>
      </c>
      <c r="AB42" s="369">
        <v>8</v>
      </c>
      <c r="AC42" s="369">
        <v>12</v>
      </c>
      <c r="AD42" s="370">
        <v>55</v>
      </c>
      <c r="AE42" s="371"/>
      <c r="AF42" s="372">
        <v>4</v>
      </c>
      <c r="AG42" s="369">
        <v>8</v>
      </c>
      <c r="AH42" s="369">
        <v>12</v>
      </c>
      <c r="AI42" s="373">
        <v>55</v>
      </c>
      <c r="AJ42" s="371"/>
      <c r="AK42" s="157">
        <v>4</v>
      </c>
    </row>
    <row r="43" spans="1:37" x14ac:dyDescent="0.25">
      <c r="A43" s="10" t="s">
        <v>33</v>
      </c>
      <c r="B43" s="96" t="s">
        <v>114</v>
      </c>
      <c r="C43" s="94">
        <f t="shared" si="10"/>
        <v>30</v>
      </c>
      <c r="D43" s="1">
        <f t="shared" si="11"/>
        <v>15</v>
      </c>
      <c r="E43" s="1">
        <f t="shared" si="12"/>
        <v>15</v>
      </c>
      <c r="F43" s="35" t="s">
        <v>15</v>
      </c>
      <c r="G43" s="85">
        <f t="shared" si="13"/>
        <v>2</v>
      </c>
      <c r="H43" s="19"/>
      <c r="I43" s="19"/>
      <c r="J43" s="28"/>
      <c r="K43" s="34"/>
      <c r="L43" s="64"/>
      <c r="M43" s="48"/>
      <c r="N43" s="19"/>
      <c r="O43" s="28"/>
      <c r="P43" s="49"/>
      <c r="Q43" s="150"/>
      <c r="R43" s="48"/>
      <c r="S43" s="19"/>
      <c r="T43" s="28"/>
      <c r="U43" s="49"/>
      <c r="V43" s="153"/>
      <c r="W43" s="19"/>
      <c r="X43" s="19"/>
      <c r="Y43" s="28"/>
      <c r="Z43" s="34"/>
      <c r="AA43" s="15"/>
      <c r="AB43" s="77"/>
      <c r="AC43" s="77"/>
      <c r="AD43" s="75"/>
      <c r="AE43" s="89"/>
      <c r="AF43" s="157"/>
      <c r="AG43" s="77">
        <v>6</v>
      </c>
      <c r="AH43" s="77">
        <v>9</v>
      </c>
      <c r="AI43" s="75">
        <v>15</v>
      </c>
      <c r="AJ43" s="89"/>
      <c r="AK43" s="157">
        <v>2</v>
      </c>
    </row>
    <row r="44" spans="1:37" x14ac:dyDescent="0.25">
      <c r="A44" s="10" t="s">
        <v>34</v>
      </c>
      <c r="B44" s="96" t="s">
        <v>115</v>
      </c>
      <c r="C44" s="335">
        <f t="shared" si="10"/>
        <v>400</v>
      </c>
      <c r="D44" s="336">
        <f t="shared" si="11"/>
        <v>75</v>
      </c>
      <c r="E44" s="336">
        <f t="shared" si="12"/>
        <v>325</v>
      </c>
      <c r="F44" s="337" t="s">
        <v>11</v>
      </c>
      <c r="G44" s="338">
        <f t="shared" si="13"/>
        <v>21</v>
      </c>
      <c r="H44" s="339"/>
      <c r="I44" s="339"/>
      <c r="J44" s="340"/>
      <c r="K44" s="341"/>
      <c r="L44" s="342"/>
      <c r="M44" s="343">
        <v>6</v>
      </c>
      <c r="N44" s="339">
        <v>9</v>
      </c>
      <c r="O44" s="340">
        <v>65</v>
      </c>
      <c r="P44" s="344"/>
      <c r="Q44" s="342">
        <v>4</v>
      </c>
      <c r="R44" s="345">
        <v>6</v>
      </c>
      <c r="S44" s="346">
        <v>9</v>
      </c>
      <c r="T44" s="347">
        <v>65</v>
      </c>
      <c r="U44" s="348"/>
      <c r="V44" s="349">
        <v>4</v>
      </c>
      <c r="W44" s="339">
        <v>6</v>
      </c>
      <c r="X44" s="339">
        <v>9</v>
      </c>
      <c r="Y44" s="340">
        <v>65</v>
      </c>
      <c r="Z44" s="350"/>
      <c r="AA44" s="351">
        <v>4</v>
      </c>
      <c r="AB44" s="346">
        <v>6</v>
      </c>
      <c r="AC44" s="346">
        <v>9</v>
      </c>
      <c r="AD44" s="347">
        <v>65</v>
      </c>
      <c r="AE44" s="352"/>
      <c r="AF44" s="353">
        <v>4</v>
      </c>
      <c r="AG44" s="346">
        <v>6</v>
      </c>
      <c r="AH44" s="346">
        <v>9</v>
      </c>
      <c r="AI44" s="347">
        <v>65</v>
      </c>
      <c r="AJ44" s="354"/>
      <c r="AK44" s="189">
        <v>5</v>
      </c>
    </row>
    <row r="45" spans="1:37" ht="24" x14ac:dyDescent="0.25">
      <c r="A45" s="10" t="s">
        <v>35</v>
      </c>
      <c r="B45" s="96" t="s">
        <v>197</v>
      </c>
      <c r="C45" s="94">
        <f t="shared" si="10"/>
        <v>30</v>
      </c>
      <c r="D45" s="1">
        <f t="shared" si="11"/>
        <v>10</v>
      </c>
      <c r="E45" s="1">
        <f t="shared" si="12"/>
        <v>20</v>
      </c>
      <c r="F45" s="35" t="s">
        <v>11</v>
      </c>
      <c r="G45" s="85">
        <f>SUM(L45,Q45,V45,AA45,AF45,AK45)</f>
        <v>3</v>
      </c>
      <c r="H45" s="19"/>
      <c r="I45" s="19"/>
      <c r="J45" s="28"/>
      <c r="K45" s="34"/>
      <c r="L45" s="64"/>
      <c r="M45" s="48">
        <v>10</v>
      </c>
      <c r="N45" s="19"/>
      <c r="O45" s="28">
        <v>10</v>
      </c>
      <c r="P45" s="49">
        <v>10</v>
      </c>
      <c r="Q45" s="150">
        <v>3</v>
      </c>
      <c r="R45" s="48"/>
      <c r="S45" s="19"/>
      <c r="T45" s="28"/>
      <c r="U45" s="49"/>
      <c r="V45" s="153"/>
      <c r="W45" s="19"/>
      <c r="X45" s="19"/>
      <c r="Y45" s="28"/>
      <c r="Z45" s="34"/>
      <c r="AA45" s="15"/>
      <c r="AB45" s="77"/>
      <c r="AC45" s="77"/>
      <c r="AD45" s="75"/>
      <c r="AE45" s="89"/>
      <c r="AF45" s="157"/>
      <c r="AG45" s="77"/>
      <c r="AH45" s="77"/>
      <c r="AI45" s="75"/>
      <c r="AJ45" s="89"/>
      <c r="AK45" s="157"/>
    </row>
    <row r="46" spans="1:37" x14ac:dyDescent="0.25">
      <c r="A46" s="10" t="s">
        <v>36</v>
      </c>
      <c r="B46" s="96" t="s">
        <v>117</v>
      </c>
      <c r="C46" s="94">
        <f t="shared" si="10"/>
        <v>20</v>
      </c>
      <c r="D46" s="1">
        <f t="shared" si="11"/>
        <v>5</v>
      </c>
      <c r="E46" s="1">
        <f t="shared" si="12"/>
        <v>15</v>
      </c>
      <c r="F46" s="35" t="s">
        <v>15</v>
      </c>
      <c r="G46" s="85">
        <f t="shared" si="13"/>
        <v>1</v>
      </c>
      <c r="H46" s="19"/>
      <c r="I46" s="19"/>
      <c r="J46" s="28"/>
      <c r="K46" s="34"/>
      <c r="L46" s="64"/>
      <c r="M46" s="66"/>
      <c r="N46" s="74"/>
      <c r="O46" s="62"/>
      <c r="P46" s="52"/>
      <c r="Q46" s="151"/>
      <c r="R46" s="48"/>
      <c r="S46" s="19"/>
      <c r="T46" s="28"/>
      <c r="U46" s="49"/>
      <c r="V46" s="153"/>
      <c r="W46" s="19"/>
      <c r="X46" s="19"/>
      <c r="Y46" s="28"/>
      <c r="Z46" s="34"/>
      <c r="AA46" s="15"/>
      <c r="AB46" s="77"/>
      <c r="AC46" s="77"/>
      <c r="AD46" s="75"/>
      <c r="AE46" s="89"/>
      <c r="AF46" s="157"/>
      <c r="AG46" s="77">
        <v>5</v>
      </c>
      <c r="AH46" s="77"/>
      <c r="AI46" s="75">
        <v>10</v>
      </c>
      <c r="AJ46" s="89">
        <v>5</v>
      </c>
      <c r="AK46" s="157">
        <v>1</v>
      </c>
    </row>
    <row r="47" spans="1:37" x14ac:dyDescent="0.25">
      <c r="A47" s="10" t="s">
        <v>55</v>
      </c>
      <c r="B47" s="96" t="s">
        <v>118</v>
      </c>
      <c r="C47" s="94">
        <f t="shared" si="10"/>
        <v>45</v>
      </c>
      <c r="D47" s="1">
        <f t="shared" si="11"/>
        <v>20</v>
      </c>
      <c r="E47" s="1">
        <f t="shared" si="12"/>
        <v>25</v>
      </c>
      <c r="F47" s="35" t="s">
        <v>11</v>
      </c>
      <c r="G47" s="85">
        <f t="shared" si="13"/>
        <v>4</v>
      </c>
      <c r="H47" s="19"/>
      <c r="I47" s="19"/>
      <c r="J47" s="28"/>
      <c r="K47" s="34"/>
      <c r="L47" s="64"/>
      <c r="M47" s="48"/>
      <c r="N47" s="19"/>
      <c r="O47" s="28"/>
      <c r="P47" s="49"/>
      <c r="Q47" s="150"/>
      <c r="R47" s="48">
        <v>10</v>
      </c>
      <c r="S47" s="19"/>
      <c r="T47" s="28"/>
      <c r="U47" s="49">
        <v>10</v>
      </c>
      <c r="V47" s="153">
        <v>2</v>
      </c>
      <c r="W47" s="19">
        <v>10</v>
      </c>
      <c r="X47" s="19"/>
      <c r="Y47" s="28">
        <v>10</v>
      </c>
      <c r="Z47" s="34">
        <v>5</v>
      </c>
      <c r="AA47" s="15">
        <v>2</v>
      </c>
      <c r="AB47" s="77"/>
      <c r="AC47" s="77"/>
      <c r="AD47" s="75"/>
      <c r="AE47" s="89"/>
      <c r="AF47" s="157"/>
      <c r="AG47" s="77"/>
      <c r="AH47" s="77"/>
      <c r="AI47" s="75"/>
      <c r="AJ47" s="89"/>
      <c r="AK47" s="157"/>
    </row>
    <row r="48" spans="1:37" x14ac:dyDescent="0.25">
      <c r="A48" s="10" t="s">
        <v>54</v>
      </c>
      <c r="B48" s="97" t="s">
        <v>119</v>
      </c>
      <c r="C48" s="94">
        <f t="shared" si="10"/>
        <v>20</v>
      </c>
      <c r="D48" s="1">
        <f t="shared" si="11"/>
        <v>5</v>
      </c>
      <c r="E48" s="1">
        <f t="shared" si="12"/>
        <v>15</v>
      </c>
      <c r="F48" s="36" t="s">
        <v>15</v>
      </c>
      <c r="G48" s="85">
        <f t="shared" si="13"/>
        <v>2</v>
      </c>
      <c r="H48" s="21"/>
      <c r="I48" s="21"/>
      <c r="J48" s="33"/>
      <c r="K48" s="27"/>
      <c r="L48" s="65"/>
      <c r="M48" s="58"/>
      <c r="N48" s="21"/>
      <c r="O48" s="33"/>
      <c r="P48" s="59"/>
      <c r="Q48" s="152"/>
      <c r="R48" s="58"/>
      <c r="S48" s="21"/>
      <c r="T48" s="33"/>
      <c r="U48" s="59"/>
      <c r="V48" s="155"/>
      <c r="W48" s="21"/>
      <c r="X48" s="21"/>
      <c r="Y48" s="33"/>
      <c r="Z48" s="27"/>
      <c r="AA48" s="16"/>
      <c r="AB48" s="77">
        <v>5</v>
      </c>
      <c r="AC48" s="77"/>
      <c r="AD48" s="75">
        <v>10</v>
      </c>
      <c r="AE48" s="89">
        <v>5</v>
      </c>
      <c r="AF48" s="157">
        <v>2</v>
      </c>
      <c r="AG48" s="77"/>
      <c r="AH48" s="77"/>
      <c r="AI48" s="75"/>
      <c r="AJ48" s="89"/>
      <c r="AK48" s="157"/>
    </row>
    <row r="49" spans="1:37" x14ac:dyDescent="0.25">
      <c r="A49" s="10" t="s">
        <v>56</v>
      </c>
      <c r="B49" s="96" t="s">
        <v>120</v>
      </c>
      <c r="C49" s="94">
        <f t="shared" si="10"/>
        <v>25</v>
      </c>
      <c r="D49" s="1">
        <f t="shared" si="11"/>
        <v>10</v>
      </c>
      <c r="E49" s="1">
        <f t="shared" si="12"/>
        <v>15</v>
      </c>
      <c r="F49" s="36" t="s">
        <v>15</v>
      </c>
      <c r="G49" s="85">
        <f t="shared" si="13"/>
        <v>2</v>
      </c>
      <c r="H49" s="21"/>
      <c r="I49" s="21"/>
      <c r="J49" s="33"/>
      <c r="K49" s="27"/>
      <c r="L49" s="65"/>
      <c r="M49" s="58"/>
      <c r="N49" s="21"/>
      <c r="O49" s="33"/>
      <c r="P49" s="59"/>
      <c r="Q49" s="152"/>
      <c r="R49" s="58"/>
      <c r="S49" s="21"/>
      <c r="T49" s="33"/>
      <c r="U49" s="59"/>
      <c r="V49" s="155"/>
      <c r="W49" s="21"/>
      <c r="X49" s="21"/>
      <c r="Y49" s="33"/>
      <c r="Z49" s="27"/>
      <c r="AA49" s="16"/>
      <c r="AB49" s="77"/>
      <c r="AC49" s="77"/>
      <c r="AD49" s="75"/>
      <c r="AE49" s="89"/>
      <c r="AF49" s="157"/>
      <c r="AG49" s="77">
        <v>10</v>
      </c>
      <c r="AH49" s="77"/>
      <c r="AI49" s="75">
        <v>10</v>
      </c>
      <c r="AJ49" s="89">
        <v>5</v>
      </c>
      <c r="AK49" s="157">
        <v>2</v>
      </c>
    </row>
    <row r="50" spans="1:37" ht="15.75" thickBot="1" x14ac:dyDescent="0.3">
      <c r="A50" s="10" t="s">
        <v>57</v>
      </c>
      <c r="B50" s="97" t="s">
        <v>121</v>
      </c>
      <c r="C50" s="94">
        <f>SUM(D50:E50)</f>
        <v>55</v>
      </c>
      <c r="D50" s="1">
        <f t="shared" si="11"/>
        <v>20</v>
      </c>
      <c r="E50" s="1">
        <f t="shared" si="12"/>
        <v>35</v>
      </c>
      <c r="F50" s="36" t="s">
        <v>11</v>
      </c>
      <c r="G50" s="85">
        <f t="shared" si="13"/>
        <v>3</v>
      </c>
      <c r="H50" s="21"/>
      <c r="I50" s="21"/>
      <c r="J50" s="33"/>
      <c r="K50" s="27"/>
      <c r="L50" s="65"/>
      <c r="M50" s="58"/>
      <c r="N50" s="21"/>
      <c r="O50" s="33"/>
      <c r="P50" s="59"/>
      <c r="Q50" s="152"/>
      <c r="R50" s="58"/>
      <c r="S50" s="21"/>
      <c r="T50" s="33"/>
      <c r="U50" s="59"/>
      <c r="V50" s="155"/>
      <c r="W50" s="21"/>
      <c r="X50" s="21"/>
      <c r="Y50" s="33"/>
      <c r="Z50" s="27"/>
      <c r="AA50" s="16"/>
      <c r="AB50" s="99">
        <v>8</v>
      </c>
      <c r="AC50" s="99">
        <v>12</v>
      </c>
      <c r="AD50" s="100">
        <v>15</v>
      </c>
      <c r="AE50" s="101">
        <v>20</v>
      </c>
      <c r="AF50" s="158">
        <v>3</v>
      </c>
      <c r="AG50" s="99"/>
      <c r="AH50" s="99"/>
      <c r="AI50" s="100"/>
      <c r="AJ50" s="101"/>
      <c r="AK50" s="158"/>
    </row>
    <row r="51" spans="1:37" ht="15.75" thickBot="1" x14ac:dyDescent="0.3">
      <c r="A51" s="805" t="s">
        <v>18</v>
      </c>
      <c r="B51" s="809"/>
      <c r="C51" s="142">
        <f>SUM(C37:C50)</f>
        <v>1211</v>
      </c>
      <c r="D51" s="142">
        <f t="shared" ref="D51:AK51" si="14">SUM(D37:D50)</f>
        <v>336</v>
      </c>
      <c r="E51" s="142">
        <f t="shared" si="14"/>
        <v>875</v>
      </c>
      <c r="F51" s="142">
        <f t="shared" si="14"/>
        <v>0</v>
      </c>
      <c r="G51" s="142">
        <f t="shared" si="14"/>
        <v>76</v>
      </c>
      <c r="H51" s="142">
        <f t="shared" si="14"/>
        <v>0</v>
      </c>
      <c r="I51" s="142">
        <f t="shared" si="14"/>
        <v>0</v>
      </c>
      <c r="J51" s="142">
        <f t="shared" si="14"/>
        <v>0</v>
      </c>
      <c r="K51" s="142">
        <f t="shared" si="14"/>
        <v>0</v>
      </c>
      <c r="L51" s="142">
        <f t="shared" si="14"/>
        <v>0</v>
      </c>
      <c r="M51" s="142">
        <f t="shared" si="14"/>
        <v>22</v>
      </c>
      <c r="N51" s="142">
        <f t="shared" si="14"/>
        <v>18</v>
      </c>
      <c r="O51" s="142">
        <f t="shared" si="14"/>
        <v>100</v>
      </c>
      <c r="P51" s="142">
        <f t="shared" si="14"/>
        <v>10</v>
      </c>
      <c r="Q51" s="142">
        <f t="shared" si="14"/>
        <v>11</v>
      </c>
      <c r="R51" s="142">
        <f t="shared" si="14"/>
        <v>35</v>
      </c>
      <c r="S51" s="142">
        <f t="shared" si="14"/>
        <v>36</v>
      </c>
      <c r="T51" s="142">
        <f t="shared" si="14"/>
        <v>145</v>
      </c>
      <c r="U51" s="142">
        <f t="shared" si="14"/>
        <v>40</v>
      </c>
      <c r="V51" s="142">
        <f t="shared" si="14"/>
        <v>16</v>
      </c>
      <c r="W51" s="142">
        <f t="shared" si="14"/>
        <v>28</v>
      </c>
      <c r="X51" s="142">
        <f t="shared" si="14"/>
        <v>27</v>
      </c>
      <c r="Y51" s="142">
        <f t="shared" si="14"/>
        <v>140</v>
      </c>
      <c r="Z51" s="142">
        <f t="shared" si="14"/>
        <v>20</v>
      </c>
      <c r="AA51" s="142">
        <f t="shared" si="14"/>
        <v>13</v>
      </c>
      <c r="AB51" s="142">
        <f t="shared" si="14"/>
        <v>39</v>
      </c>
      <c r="AC51" s="142">
        <f t="shared" si="14"/>
        <v>51</v>
      </c>
      <c r="AD51" s="142">
        <f t="shared" si="14"/>
        <v>175</v>
      </c>
      <c r="AE51" s="142">
        <f t="shared" si="14"/>
        <v>50</v>
      </c>
      <c r="AF51" s="142">
        <f t="shared" si="14"/>
        <v>19</v>
      </c>
      <c r="AG51" s="142">
        <f t="shared" si="14"/>
        <v>41</v>
      </c>
      <c r="AH51" s="142">
        <f t="shared" si="14"/>
        <v>39</v>
      </c>
      <c r="AI51" s="142">
        <f t="shared" si="14"/>
        <v>170</v>
      </c>
      <c r="AJ51" s="142">
        <f t="shared" si="14"/>
        <v>25</v>
      </c>
      <c r="AK51" s="142">
        <f t="shared" si="14"/>
        <v>17</v>
      </c>
    </row>
    <row r="52" spans="1:37" ht="15.75" thickBot="1" x14ac:dyDescent="0.3">
      <c r="A52" s="428" t="s">
        <v>122</v>
      </c>
      <c r="B52" s="429"/>
      <c r="C52" s="430"/>
      <c r="D52" s="430"/>
      <c r="E52" s="430"/>
      <c r="F52" s="430"/>
      <c r="G52" s="429"/>
      <c r="H52" s="429"/>
      <c r="I52" s="429"/>
      <c r="J52" s="429"/>
      <c r="K52" s="429"/>
      <c r="L52" s="429"/>
      <c r="M52" s="429"/>
      <c r="N52" s="429"/>
      <c r="O52" s="429"/>
      <c r="P52" s="429"/>
      <c r="Q52" s="429"/>
      <c r="R52" s="429"/>
      <c r="S52" s="429"/>
      <c r="T52" s="429"/>
      <c r="U52" s="429"/>
      <c r="V52" s="429"/>
      <c r="W52" s="429"/>
      <c r="X52" s="429"/>
      <c r="Y52" s="429"/>
      <c r="Z52" s="429"/>
      <c r="AA52" s="429"/>
      <c r="AB52" s="429"/>
      <c r="AC52" s="429"/>
      <c r="AD52" s="429"/>
      <c r="AE52" s="429"/>
      <c r="AF52" s="429"/>
      <c r="AG52" s="429"/>
      <c r="AH52" s="429"/>
      <c r="AI52" s="429"/>
      <c r="AJ52" s="429"/>
      <c r="AK52" s="431"/>
    </row>
    <row r="53" spans="1:37" x14ac:dyDescent="0.25">
      <c r="A53" s="10" t="s">
        <v>58</v>
      </c>
      <c r="B53" s="190" t="s">
        <v>139</v>
      </c>
      <c r="C53" s="46">
        <f>SUM(D53:E53)</f>
        <v>9</v>
      </c>
      <c r="D53" s="109">
        <f>SUM(H53:I53,M53:N53,R53:S53,W53:X53,AB53:AC53,AG53:AH53)</f>
        <v>9</v>
      </c>
      <c r="E53" s="109">
        <f>SUM(J53:K53,O53:P53,T53:U53,Y53:Z53,AD53:AE53,AI53:AJ53)</f>
        <v>0</v>
      </c>
      <c r="F53" s="111" t="s">
        <v>15</v>
      </c>
      <c r="G53" s="110">
        <f>SUM(L53,Q53,V53,AA53,AF53,AK53)</f>
        <v>1</v>
      </c>
      <c r="H53" s="9">
        <v>9</v>
      </c>
      <c r="I53" s="9"/>
      <c r="J53" s="12"/>
      <c r="K53" s="10"/>
      <c r="L53" s="161">
        <v>1</v>
      </c>
      <c r="M53" s="9"/>
      <c r="N53" s="9"/>
      <c r="O53" s="12"/>
      <c r="P53" s="10"/>
      <c r="Q53" s="161"/>
      <c r="R53" s="87"/>
      <c r="S53" s="18"/>
      <c r="T53" s="31"/>
      <c r="U53" s="86"/>
      <c r="V53" s="161"/>
      <c r="W53" s="87"/>
      <c r="X53" s="18"/>
      <c r="Y53" s="31"/>
      <c r="Z53" s="24"/>
      <c r="AA53" s="172"/>
      <c r="AB53" s="73"/>
      <c r="AC53" s="73"/>
      <c r="AD53" s="71"/>
      <c r="AE53" s="72"/>
      <c r="AF53" s="119"/>
      <c r="AG53" s="73"/>
      <c r="AH53" s="73"/>
      <c r="AI53" s="71"/>
      <c r="AJ53" s="72"/>
      <c r="AK53" s="119"/>
    </row>
    <row r="54" spans="1:37" x14ac:dyDescent="0.25">
      <c r="A54" s="10" t="s">
        <v>59</v>
      </c>
      <c r="B54" s="191" t="s">
        <v>140</v>
      </c>
      <c r="C54" s="48">
        <f t="shared" ref="C54:C65" si="15">SUM(D54:E54)</f>
        <v>9</v>
      </c>
      <c r="D54" s="14">
        <f t="shared" ref="D54:D65" si="16">SUM(H54:I54,M54:N54,R54:S54,W54:X54,AB54:AC54,AG54:AH54)</f>
        <v>9</v>
      </c>
      <c r="E54" s="14">
        <f t="shared" ref="E54:E65" si="17">SUM(J54:K54,O54:P54,T54:U54,Y54:Z54,AD54:AE54,AI54:AJ54)</f>
        <v>0</v>
      </c>
      <c r="F54" s="112" t="s">
        <v>15</v>
      </c>
      <c r="G54" s="110">
        <f t="shared" ref="G54:G65" si="18">SUM(L54,Q54,V54,AA54,AF54,AK54)</f>
        <v>1</v>
      </c>
      <c r="H54" s="23">
        <v>9</v>
      </c>
      <c r="I54" s="23"/>
      <c r="J54" s="11"/>
      <c r="K54" s="38"/>
      <c r="L54" s="162">
        <v>1</v>
      </c>
      <c r="M54" s="23"/>
      <c r="N54" s="23"/>
      <c r="O54" s="11"/>
      <c r="P54" s="38"/>
      <c r="Q54" s="162"/>
      <c r="R54" s="66"/>
      <c r="S54" s="74"/>
      <c r="T54" s="62"/>
      <c r="U54" s="52"/>
      <c r="V54" s="130"/>
      <c r="W54" s="48"/>
      <c r="X54" s="19"/>
      <c r="Y54" s="28"/>
      <c r="Z54" s="34"/>
      <c r="AA54" s="160"/>
      <c r="AB54" s="74"/>
      <c r="AC54" s="74"/>
      <c r="AD54" s="62"/>
      <c r="AE54" s="61"/>
      <c r="AF54" s="120"/>
      <c r="AG54" s="74"/>
      <c r="AH54" s="74"/>
      <c r="AI54" s="62"/>
      <c r="AJ54" s="61"/>
      <c r="AK54" s="120"/>
    </row>
    <row r="55" spans="1:37" ht="24.75" x14ac:dyDescent="0.25">
      <c r="A55" s="10" t="s">
        <v>60</v>
      </c>
      <c r="B55" s="192" t="s">
        <v>141</v>
      </c>
      <c r="C55" s="48">
        <f t="shared" si="15"/>
        <v>9</v>
      </c>
      <c r="D55" s="14">
        <f t="shared" si="16"/>
        <v>9</v>
      </c>
      <c r="E55" s="14">
        <f t="shared" si="17"/>
        <v>0</v>
      </c>
      <c r="F55" s="112" t="s">
        <v>15</v>
      </c>
      <c r="G55" s="110">
        <f t="shared" si="18"/>
        <v>1</v>
      </c>
      <c r="H55" s="23"/>
      <c r="I55" s="23"/>
      <c r="J55" s="11"/>
      <c r="K55" s="38"/>
      <c r="L55" s="160"/>
      <c r="M55" s="164">
        <v>9</v>
      </c>
      <c r="N55" s="164"/>
      <c r="O55" s="11"/>
      <c r="P55" s="38"/>
      <c r="Q55" s="64">
        <v>1</v>
      </c>
      <c r="R55" s="48"/>
      <c r="S55" s="19"/>
      <c r="T55" s="28"/>
      <c r="U55" s="49"/>
      <c r="V55" s="162"/>
      <c r="W55" s="66"/>
      <c r="X55" s="74"/>
      <c r="Y55" s="62"/>
      <c r="Z55" s="61"/>
      <c r="AA55" s="120"/>
      <c r="AB55" s="74"/>
      <c r="AC55" s="74"/>
      <c r="AD55" s="62"/>
      <c r="AE55" s="61"/>
      <c r="AF55" s="120"/>
      <c r="AG55" s="74"/>
      <c r="AH55" s="74"/>
      <c r="AI55" s="62"/>
      <c r="AJ55" s="61"/>
      <c r="AK55" s="120"/>
    </row>
    <row r="56" spans="1:37" x14ac:dyDescent="0.25">
      <c r="A56" s="10" t="s">
        <v>61</v>
      </c>
      <c r="B56" s="191" t="s">
        <v>142</v>
      </c>
      <c r="C56" s="48">
        <f t="shared" si="15"/>
        <v>12</v>
      </c>
      <c r="D56" s="14">
        <f t="shared" si="16"/>
        <v>12</v>
      </c>
      <c r="E56" s="14">
        <f t="shared" si="17"/>
        <v>0</v>
      </c>
      <c r="F56" s="112" t="s">
        <v>15</v>
      </c>
      <c r="G56" s="110">
        <f t="shared" si="18"/>
        <v>1</v>
      </c>
      <c r="H56" s="19">
        <v>12</v>
      </c>
      <c r="I56" s="19"/>
      <c r="J56" s="28"/>
      <c r="K56" s="34"/>
      <c r="L56" s="15">
        <v>1</v>
      </c>
      <c r="M56" s="23"/>
      <c r="N56" s="23"/>
      <c r="O56" s="11"/>
      <c r="P56" s="38"/>
      <c r="Q56" s="64"/>
      <c r="R56" s="69"/>
      <c r="S56" s="263"/>
      <c r="T56" s="30"/>
      <c r="U56" s="70"/>
      <c r="V56" s="64"/>
      <c r="W56" s="66"/>
      <c r="X56" s="74"/>
      <c r="Y56" s="62"/>
      <c r="Z56" s="61"/>
      <c r="AA56" s="120"/>
      <c r="AB56" s="74"/>
      <c r="AC56" s="74"/>
      <c r="AD56" s="62"/>
      <c r="AE56" s="61"/>
      <c r="AF56" s="120"/>
      <c r="AG56" s="74"/>
      <c r="AH56" s="74"/>
      <c r="AI56" s="62"/>
      <c r="AJ56" s="61"/>
      <c r="AK56" s="120"/>
    </row>
    <row r="57" spans="1:37" x14ac:dyDescent="0.25">
      <c r="A57" s="10" t="s">
        <v>66</v>
      </c>
      <c r="B57" s="191" t="s">
        <v>143</v>
      </c>
      <c r="C57" s="48">
        <f t="shared" si="15"/>
        <v>9</v>
      </c>
      <c r="D57" s="14">
        <f t="shared" si="16"/>
        <v>9</v>
      </c>
      <c r="E57" s="14">
        <f t="shared" si="17"/>
        <v>0</v>
      </c>
      <c r="F57" s="112" t="s">
        <v>11</v>
      </c>
      <c r="G57" s="110">
        <f t="shared" si="18"/>
        <v>2</v>
      </c>
      <c r="H57" s="19"/>
      <c r="I57" s="19"/>
      <c r="J57" s="28"/>
      <c r="K57" s="34"/>
      <c r="L57" s="15"/>
      <c r="M57" s="19"/>
      <c r="N57" s="19"/>
      <c r="O57" s="28"/>
      <c r="P57" s="34"/>
      <c r="Q57" s="64"/>
      <c r="R57" s="48"/>
      <c r="S57" s="19"/>
      <c r="T57" s="28"/>
      <c r="U57" s="49"/>
      <c r="V57" s="64"/>
      <c r="W57" s="88"/>
      <c r="X57" s="77"/>
      <c r="Y57" s="75"/>
      <c r="Z57" s="89"/>
      <c r="AA57" s="189"/>
      <c r="AB57" s="88"/>
      <c r="AC57" s="77"/>
      <c r="AD57" s="75"/>
      <c r="AE57" s="89"/>
      <c r="AF57" s="189"/>
      <c r="AG57" s="88">
        <v>9</v>
      </c>
      <c r="AH57" s="77"/>
      <c r="AI57" s="75"/>
      <c r="AJ57" s="89"/>
      <c r="AK57" s="189">
        <v>2</v>
      </c>
    </row>
    <row r="58" spans="1:37" x14ac:dyDescent="0.25">
      <c r="A58" s="10" t="s">
        <v>62</v>
      </c>
      <c r="B58" s="191" t="s">
        <v>144</v>
      </c>
      <c r="C58" s="48">
        <f t="shared" si="15"/>
        <v>9</v>
      </c>
      <c r="D58" s="14">
        <f t="shared" si="16"/>
        <v>9</v>
      </c>
      <c r="E58" s="14">
        <f t="shared" si="17"/>
        <v>0</v>
      </c>
      <c r="F58" s="112" t="s">
        <v>15</v>
      </c>
      <c r="G58" s="110">
        <f t="shared" si="18"/>
        <v>2</v>
      </c>
      <c r="H58" s="19"/>
      <c r="I58" s="19"/>
      <c r="J58" s="28"/>
      <c r="K58" s="34"/>
      <c r="L58" s="15"/>
      <c r="M58" s="19"/>
      <c r="N58" s="19"/>
      <c r="O58" s="28"/>
      <c r="P58" s="34"/>
      <c r="Q58" s="64"/>
      <c r="R58" s="77">
        <v>9</v>
      </c>
      <c r="S58" s="77"/>
      <c r="T58" s="75"/>
      <c r="U58" s="89"/>
      <c r="V58" s="157">
        <v>2</v>
      </c>
      <c r="W58" s="48"/>
      <c r="X58" s="19"/>
      <c r="Y58" s="28"/>
      <c r="Z58" s="34"/>
      <c r="AA58" s="15"/>
      <c r="AB58" s="74"/>
      <c r="AC58" s="74"/>
      <c r="AD58" s="62"/>
      <c r="AE58" s="61"/>
      <c r="AF58" s="120"/>
      <c r="AG58" s="77"/>
      <c r="AH58" s="77"/>
      <c r="AI58" s="75"/>
      <c r="AJ58" s="89"/>
      <c r="AK58" s="157"/>
    </row>
    <row r="59" spans="1:37" ht="24.75" x14ac:dyDescent="0.25">
      <c r="A59" s="10" t="s">
        <v>63</v>
      </c>
      <c r="B59" s="192" t="s">
        <v>145</v>
      </c>
      <c r="C59" s="48">
        <f t="shared" si="15"/>
        <v>20</v>
      </c>
      <c r="D59" s="14">
        <f t="shared" si="16"/>
        <v>20</v>
      </c>
      <c r="E59" s="14">
        <f t="shared" si="17"/>
        <v>0</v>
      </c>
      <c r="F59" s="112" t="s">
        <v>15</v>
      </c>
      <c r="G59" s="110">
        <f t="shared" si="18"/>
        <v>2</v>
      </c>
      <c r="H59" s="19"/>
      <c r="I59" s="19"/>
      <c r="J59" s="28"/>
      <c r="K59" s="34"/>
      <c r="L59" s="15"/>
      <c r="M59" s="19"/>
      <c r="N59" s="19"/>
      <c r="O59" s="28"/>
      <c r="P59" s="34"/>
      <c r="Q59" s="64"/>
      <c r="R59" s="66"/>
      <c r="S59" s="74"/>
      <c r="T59" s="62"/>
      <c r="U59" s="52"/>
      <c r="V59" s="163"/>
      <c r="W59" s="48">
        <v>8</v>
      </c>
      <c r="X59" s="19">
        <v>12</v>
      </c>
      <c r="Y59" s="28"/>
      <c r="Z59" s="34"/>
      <c r="AA59" s="15">
        <v>2</v>
      </c>
      <c r="AB59" s="77"/>
      <c r="AC59" s="77"/>
      <c r="AD59" s="75"/>
      <c r="AE59" s="89"/>
      <c r="AF59" s="157"/>
      <c r="AG59" s="77"/>
      <c r="AH59" s="77"/>
      <c r="AI59" s="75"/>
      <c r="AJ59" s="89"/>
      <c r="AK59" s="157"/>
    </row>
    <row r="60" spans="1:37" ht="24.75" x14ac:dyDescent="0.25">
      <c r="A60" s="10" t="s">
        <v>64</v>
      </c>
      <c r="B60" s="192" t="s">
        <v>146</v>
      </c>
      <c r="C60" s="48">
        <f t="shared" si="15"/>
        <v>20</v>
      </c>
      <c r="D60" s="14">
        <f t="shared" si="16"/>
        <v>10</v>
      </c>
      <c r="E60" s="14">
        <f t="shared" si="17"/>
        <v>10</v>
      </c>
      <c r="F60" s="112" t="s">
        <v>11</v>
      </c>
      <c r="G60" s="110">
        <f t="shared" si="18"/>
        <v>4</v>
      </c>
      <c r="H60" s="19"/>
      <c r="I60" s="19"/>
      <c r="J60" s="28"/>
      <c r="K60" s="34"/>
      <c r="L60" s="15"/>
      <c r="M60" s="19">
        <v>10</v>
      </c>
      <c r="N60" s="19"/>
      <c r="O60" s="28">
        <v>10</v>
      </c>
      <c r="P60" s="34"/>
      <c r="Q60" s="64">
        <v>4</v>
      </c>
      <c r="R60" s="48"/>
      <c r="S60" s="19"/>
      <c r="T60" s="28"/>
      <c r="U60" s="49"/>
      <c r="V60" s="64"/>
      <c r="W60" s="48"/>
      <c r="X60" s="19"/>
      <c r="Y60" s="28"/>
      <c r="Z60" s="34"/>
      <c r="AA60" s="15"/>
      <c r="AB60" s="74"/>
      <c r="AC60" s="74"/>
      <c r="AD60" s="62"/>
      <c r="AE60" s="61"/>
      <c r="AF60" s="120"/>
      <c r="AG60" s="77"/>
      <c r="AH60" s="77"/>
      <c r="AI60" s="75"/>
      <c r="AJ60" s="89"/>
      <c r="AK60" s="157"/>
    </row>
    <row r="61" spans="1:37" x14ac:dyDescent="0.25">
      <c r="A61" s="10" t="s">
        <v>158</v>
      </c>
      <c r="B61" s="388" t="s">
        <v>147</v>
      </c>
      <c r="C61" s="48">
        <f t="shared" si="15"/>
        <v>20</v>
      </c>
      <c r="D61" s="14">
        <f t="shared" si="16"/>
        <v>0</v>
      </c>
      <c r="E61" s="14">
        <f t="shared" si="17"/>
        <v>20</v>
      </c>
      <c r="F61" s="112" t="s">
        <v>15</v>
      </c>
      <c r="G61" s="110">
        <f t="shared" si="18"/>
        <v>4</v>
      </c>
      <c r="H61" s="19"/>
      <c r="I61" s="19"/>
      <c r="J61" s="28"/>
      <c r="K61" s="34"/>
      <c r="L61" s="15"/>
      <c r="M61" s="19"/>
      <c r="N61" s="19"/>
      <c r="O61" s="28"/>
      <c r="P61" s="34"/>
      <c r="Q61" s="64"/>
      <c r="R61" s="48"/>
      <c r="S61" s="19"/>
      <c r="T61" s="28"/>
      <c r="U61" s="49"/>
      <c r="V61" s="64"/>
      <c r="W61" s="66"/>
      <c r="X61" s="74"/>
      <c r="Y61" s="75">
        <v>20</v>
      </c>
      <c r="Z61" s="61"/>
      <c r="AA61" s="157">
        <v>4</v>
      </c>
      <c r="AB61" s="74"/>
      <c r="AC61" s="74"/>
      <c r="AD61" s="62"/>
      <c r="AE61" s="61"/>
      <c r="AF61" s="120"/>
      <c r="AG61" s="77"/>
      <c r="AH61" s="77"/>
      <c r="AI61" s="75"/>
      <c r="AJ61" s="89"/>
      <c r="AK61" s="157"/>
    </row>
    <row r="62" spans="1:37" x14ac:dyDescent="0.25">
      <c r="A62" s="10" t="s">
        <v>65</v>
      </c>
      <c r="B62" s="191" t="s">
        <v>148</v>
      </c>
      <c r="C62" s="48">
        <f t="shared" si="15"/>
        <v>15</v>
      </c>
      <c r="D62" s="14">
        <f t="shared" si="16"/>
        <v>15</v>
      </c>
      <c r="E62" s="14">
        <f t="shared" si="17"/>
        <v>0</v>
      </c>
      <c r="F62" s="112" t="s">
        <v>15</v>
      </c>
      <c r="G62" s="110">
        <f t="shared" si="18"/>
        <v>2</v>
      </c>
      <c r="H62" s="19"/>
      <c r="I62" s="19"/>
      <c r="J62" s="28"/>
      <c r="K62" s="34"/>
      <c r="L62" s="15"/>
      <c r="M62" s="19"/>
      <c r="N62" s="19"/>
      <c r="O62" s="28"/>
      <c r="P62" s="34"/>
      <c r="Q62" s="64"/>
      <c r="R62" s="77">
        <v>6</v>
      </c>
      <c r="S62" s="77">
        <v>9</v>
      </c>
      <c r="T62" s="75"/>
      <c r="U62" s="89"/>
      <c r="V62" s="157">
        <v>2</v>
      </c>
      <c r="W62" s="48"/>
      <c r="X62" s="19"/>
      <c r="Y62" s="28"/>
      <c r="Z62" s="34"/>
      <c r="AA62" s="15"/>
      <c r="AB62" s="74"/>
      <c r="AC62" s="74"/>
      <c r="AD62" s="62"/>
      <c r="AE62" s="61"/>
      <c r="AF62" s="120"/>
      <c r="AG62" s="77"/>
      <c r="AH62" s="77"/>
      <c r="AI62" s="75"/>
      <c r="AJ62" s="89"/>
      <c r="AK62" s="157"/>
    </row>
    <row r="63" spans="1:37" ht="24.75" x14ac:dyDescent="0.25">
      <c r="A63" s="10" t="s">
        <v>49</v>
      </c>
      <c r="B63" s="192" t="s">
        <v>187</v>
      </c>
      <c r="C63" s="48">
        <f t="shared" si="15"/>
        <v>20</v>
      </c>
      <c r="D63" s="14">
        <f t="shared" si="16"/>
        <v>0</v>
      </c>
      <c r="E63" s="14">
        <f t="shared" si="17"/>
        <v>20</v>
      </c>
      <c r="F63" s="112" t="s">
        <v>15</v>
      </c>
      <c r="G63" s="110">
        <f t="shared" si="18"/>
        <v>4</v>
      </c>
      <c r="H63" s="19"/>
      <c r="I63" s="19"/>
      <c r="J63" s="28"/>
      <c r="K63" s="34"/>
      <c r="L63" s="15"/>
      <c r="M63" s="19"/>
      <c r="N63" s="19"/>
      <c r="O63" s="28"/>
      <c r="P63" s="34"/>
      <c r="Q63" s="64"/>
      <c r="R63" s="48"/>
      <c r="S63" s="19"/>
      <c r="T63" s="28"/>
      <c r="U63" s="49"/>
      <c r="V63" s="64"/>
      <c r="W63" s="48"/>
      <c r="X63" s="19"/>
      <c r="Y63" s="28"/>
      <c r="Z63" s="34"/>
      <c r="AA63" s="15"/>
      <c r="AB63" s="74"/>
      <c r="AC63" s="74"/>
      <c r="AD63" s="75">
        <v>20</v>
      </c>
      <c r="AE63" s="89"/>
      <c r="AF63" s="157">
        <v>4</v>
      </c>
      <c r="AG63" s="77"/>
      <c r="AH63" s="77"/>
      <c r="AI63" s="75"/>
      <c r="AJ63" s="89"/>
      <c r="AK63" s="157"/>
    </row>
    <row r="64" spans="1:37" x14ac:dyDescent="0.25">
      <c r="A64" s="10" t="s">
        <v>50</v>
      </c>
      <c r="B64" s="192" t="s">
        <v>190</v>
      </c>
      <c r="C64" s="48">
        <f t="shared" si="15"/>
        <v>18</v>
      </c>
      <c r="D64" s="14">
        <f t="shared" si="16"/>
        <v>18</v>
      </c>
      <c r="E64" s="14">
        <f t="shared" si="17"/>
        <v>0</v>
      </c>
      <c r="F64" s="112" t="s">
        <v>15</v>
      </c>
      <c r="G64" s="110">
        <f t="shared" si="18"/>
        <v>3</v>
      </c>
      <c r="H64" s="19"/>
      <c r="I64" s="19"/>
      <c r="J64" s="28"/>
      <c r="K64" s="34"/>
      <c r="L64" s="15"/>
      <c r="M64" s="19"/>
      <c r="N64" s="19"/>
      <c r="O64" s="28"/>
      <c r="P64" s="34"/>
      <c r="Q64" s="64"/>
      <c r="R64" s="48"/>
      <c r="S64" s="19"/>
      <c r="T64" s="28"/>
      <c r="U64" s="49"/>
      <c r="V64" s="64"/>
      <c r="W64" s="48">
        <v>6</v>
      </c>
      <c r="X64" s="19">
        <v>12</v>
      </c>
      <c r="Y64" s="28"/>
      <c r="Z64" s="49"/>
      <c r="AA64" s="64">
        <v>3</v>
      </c>
      <c r="AB64" s="74"/>
      <c r="AC64" s="74"/>
      <c r="AD64" s="62"/>
      <c r="AE64" s="61"/>
      <c r="AF64" s="120"/>
      <c r="AG64" s="77"/>
      <c r="AH64" s="77"/>
      <c r="AI64" s="75"/>
      <c r="AJ64" s="89"/>
      <c r="AK64" s="157"/>
    </row>
    <row r="65" spans="1:37" ht="15.75" thickBot="1" x14ac:dyDescent="0.3">
      <c r="A65" s="10" t="s">
        <v>51</v>
      </c>
      <c r="B65" s="388" t="s">
        <v>188</v>
      </c>
      <c r="C65" s="48">
        <f t="shared" si="15"/>
        <v>18</v>
      </c>
      <c r="D65" s="14">
        <f t="shared" si="16"/>
        <v>18</v>
      </c>
      <c r="E65" s="14">
        <f t="shared" si="17"/>
        <v>0</v>
      </c>
      <c r="F65" s="112" t="s">
        <v>15</v>
      </c>
      <c r="G65" s="110">
        <f t="shared" si="18"/>
        <v>2</v>
      </c>
      <c r="H65" s="260">
        <v>6</v>
      </c>
      <c r="I65" s="260">
        <v>12</v>
      </c>
      <c r="J65" s="28"/>
      <c r="K65" s="34"/>
      <c r="L65" s="15">
        <v>2</v>
      </c>
      <c r="M65" s="19"/>
      <c r="N65" s="19"/>
      <c r="O65" s="28"/>
      <c r="P65" s="34"/>
      <c r="Q65" s="64"/>
      <c r="R65" s="58"/>
      <c r="S65" s="21"/>
      <c r="T65" s="33"/>
      <c r="U65" s="59"/>
      <c r="V65" s="65"/>
      <c r="W65" s="58"/>
      <c r="X65" s="21"/>
      <c r="Y65" s="33"/>
      <c r="Z65" s="27"/>
      <c r="AA65" s="67"/>
      <c r="AB65" s="171"/>
      <c r="AC65" s="171"/>
      <c r="AD65" s="60"/>
      <c r="AE65" s="173"/>
      <c r="AF65" s="138"/>
      <c r="AG65" s="99"/>
      <c r="AH65" s="99"/>
      <c r="AI65" s="100"/>
      <c r="AJ65" s="101"/>
      <c r="AK65" s="174"/>
    </row>
    <row r="66" spans="1:37" ht="24" x14ac:dyDescent="0.25">
      <c r="A66" s="10" t="s">
        <v>67</v>
      </c>
      <c r="B66" s="283" t="s">
        <v>191</v>
      </c>
      <c r="C66" s="84">
        <f>SUM(D66:E66)</f>
        <v>9</v>
      </c>
      <c r="D66" s="1">
        <f>SUM(H66:I66,M66:N66,R66:S66,W66:X66,AB66:AC66,AG66:AH66)</f>
        <v>9</v>
      </c>
      <c r="E66" s="1">
        <f>SUM(J66:K66,O66:P66,T66:U66,Y66:Z66,AD66:AE66,AI66:AJ66)</f>
        <v>0</v>
      </c>
      <c r="F66" s="284" t="s">
        <v>15</v>
      </c>
      <c r="G66" s="85">
        <f>SUM(L66,Q66,V66,AA66,AF66,AK66)</f>
        <v>1</v>
      </c>
      <c r="H66" s="166">
        <v>9</v>
      </c>
      <c r="I66" s="166"/>
      <c r="J66" s="2"/>
      <c r="K66" s="167"/>
      <c r="L66" s="181">
        <v>1</v>
      </c>
      <c r="M66" s="166"/>
      <c r="N66" s="166"/>
      <c r="O66" s="2"/>
      <c r="P66" s="167"/>
      <c r="Q66" s="181"/>
      <c r="R66" s="166"/>
      <c r="S66" s="166"/>
      <c r="T66" s="2"/>
      <c r="U66" s="167"/>
      <c r="V66" s="181"/>
      <c r="W66" s="166"/>
      <c r="X66" s="166"/>
      <c r="Y66" s="2"/>
      <c r="Z66" s="167"/>
      <c r="AA66" s="181"/>
      <c r="AB66" s="175"/>
      <c r="AC66" s="175"/>
      <c r="AD66" s="168"/>
      <c r="AE66" s="177"/>
      <c r="AF66" s="185"/>
      <c r="AG66" s="175"/>
      <c r="AH66" s="175"/>
      <c r="AI66" s="168"/>
      <c r="AJ66" s="177"/>
      <c r="AK66" s="185"/>
    </row>
    <row r="67" spans="1:37" ht="24" x14ac:dyDescent="0.25">
      <c r="A67" s="10" t="s">
        <v>68</v>
      </c>
      <c r="B67" s="221" t="s">
        <v>186</v>
      </c>
      <c r="C67" s="84">
        <f>SUM(D67:E67)</f>
        <v>9</v>
      </c>
      <c r="D67" s="1">
        <f>SUM(H67:I67,M67:N67,R67:S67,W67:X67,AB67:AC67,AG67:AH67)</f>
        <v>9</v>
      </c>
      <c r="E67" s="1">
        <f>SUM(J67:K67,O67:P67,T67:U67,Y67:Z67,AD67:AE67,AI67:AJ67)</f>
        <v>0</v>
      </c>
      <c r="F67" s="197" t="s">
        <v>15</v>
      </c>
      <c r="G67" s="85">
        <f>SUM(L67,Q67,V67,AA67,AF67,AK67)</f>
        <v>1</v>
      </c>
      <c r="H67" s="3"/>
      <c r="I67" s="3"/>
      <c r="J67" s="26"/>
      <c r="K67" s="169"/>
      <c r="L67" s="182"/>
      <c r="M67" s="3">
        <v>9</v>
      </c>
      <c r="N67" s="3"/>
      <c r="O67" s="26"/>
      <c r="P67" s="169"/>
      <c r="Q67" s="182">
        <v>1</v>
      </c>
      <c r="R67" s="3"/>
      <c r="S67" s="3"/>
      <c r="T67" s="26"/>
      <c r="U67" s="169"/>
      <c r="V67" s="182"/>
      <c r="W67" s="3"/>
      <c r="X67" s="3"/>
      <c r="Y67" s="26"/>
      <c r="Z67" s="169"/>
      <c r="AA67" s="182"/>
      <c r="AB67" s="176"/>
      <c r="AC67" s="176"/>
      <c r="AD67" s="170"/>
      <c r="AE67" s="178"/>
      <c r="AF67" s="186"/>
      <c r="AG67" s="176"/>
      <c r="AH67" s="176"/>
      <c r="AI67" s="170"/>
      <c r="AJ67" s="178"/>
      <c r="AK67" s="186"/>
    </row>
    <row r="68" spans="1:37" ht="24.75" thickBot="1" x14ac:dyDescent="0.3">
      <c r="A68" s="10" t="s">
        <v>69</v>
      </c>
      <c r="B68" s="285" t="s">
        <v>189</v>
      </c>
      <c r="C68" s="84">
        <f>SUM(D68:E68)</f>
        <v>9</v>
      </c>
      <c r="D68" s="1">
        <f>SUM(H68:I68,M68:N68,R68:S68,W68:X68,AB68:AC68,AG68:AH68)</f>
        <v>9</v>
      </c>
      <c r="E68" s="1">
        <f>SUM(J68:K68,O68:P68,T68:U68,Y68:Z68,AD68:AE68,AI68:AJ68)</f>
        <v>0</v>
      </c>
      <c r="F68" s="197" t="s">
        <v>15</v>
      </c>
      <c r="G68" s="85">
        <f>SUM(L68,Q68,V68,AA68,AF68,AK68)</f>
        <v>1</v>
      </c>
      <c r="H68" s="3"/>
      <c r="I68" s="3"/>
      <c r="J68" s="26"/>
      <c r="K68" s="169"/>
      <c r="L68" s="182"/>
      <c r="M68" s="3">
        <v>9</v>
      </c>
      <c r="N68" s="3"/>
      <c r="O68" s="26"/>
      <c r="P68" s="169"/>
      <c r="Q68" s="182">
        <v>1</v>
      </c>
      <c r="R68" s="3"/>
      <c r="S68" s="3"/>
      <c r="T68" s="26"/>
      <c r="U68" s="169"/>
      <c r="V68" s="182"/>
      <c r="W68" s="3"/>
      <c r="X68" s="3"/>
      <c r="Y68" s="26"/>
      <c r="Z68" s="169"/>
      <c r="AA68" s="182"/>
      <c r="AB68" s="176"/>
      <c r="AC68" s="176"/>
      <c r="AD68" s="170"/>
      <c r="AE68" s="178"/>
      <c r="AF68" s="186"/>
      <c r="AG68" s="176"/>
      <c r="AH68" s="176"/>
      <c r="AI68" s="170"/>
      <c r="AJ68" s="178"/>
      <c r="AK68" s="186"/>
    </row>
    <row r="69" spans="1:37" ht="15.75" thickBot="1" x14ac:dyDescent="0.3">
      <c r="A69" s="805" t="s">
        <v>18</v>
      </c>
      <c r="B69" s="809"/>
      <c r="C69" s="144">
        <f>SUM(C53:C68)</f>
        <v>215</v>
      </c>
      <c r="D69" s="144">
        <f t="shared" ref="D69:AK69" si="19">SUM(D53:D68)</f>
        <v>165</v>
      </c>
      <c r="E69" s="144">
        <f t="shared" si="19"/>
        <v>50</v>
      </c>
      <c r="F69" s="144">
        <f t="shared" si="19"/>
        <v>0</v>
      </c>
      <c r="G69" s="144">
        <f t="shared" si="19"/>
        <v>32</v>
      </c>
      <c r="H69" s="144">
        <f t="shared" si="19"/>
        <v>45</v>
      </c>
      <c r="I69" s="144">
        <f t="shared" si="19"/>
        <v>12</v>
      </c>
      <c r="J69" s="144">
        <f t="shared" si="19"/>
        <v>0</v>
      </c>
      <c r="K69" s="144">
        <f t="shared" si="19"/>
        <v>0</v>
      </c>
      <c r="L69" s="144">
        <f t="shared" si="19"/>
        <v>6</v>
      </c>
      <c r="M69" s="144">
        <f t="shared" si="19"/>
        <v>37</v>
      </c>
      <c r="N69" s="144">
        <f t="shared" si="19"/>
        <v>0</v>
      </c>
      <c r="O69" s="144">
        <f t="shared" si="19"/>
        <v>10</v>
      </c>
      <c r="P69" s="144">
        <f t="shared" si="19"/>
        <v>0</v>
      </c>
      <c r="Q69" s="144">
        <f t="shared" si="19"/>
        <v>7</v>
      </c>
      <c r="R69" s="144">
        <f t="shared" si="19"/>
        <v>15</v>
      </c>
      <c r="S69" s="144">
        <f t="shared" si="19"/>
        <v>9</v>
      </c>
      <c r="T69" s="144">
        <f t="shared" si="19"/>
        <v>0</v>
      </c>
      <c r="U69" s="144">
        <f t="shared" si="19"/>
        <v>0</v>
      </c>
      <c r="V69" s="144">
        <f t="shared" si="19"/>
        <v>4</v>
      </c>
      <c r="W69" s="144">
        <f t="shared" si="19"/>
        <v>14</v>
      </c>
      <c r="X69" s="144">
        <f t="shared" si="19"/>
        <v>24</v>
      </c>
      <c r="Y69" s="144">
        <f t="shared" si="19"/>
        <v>20</v>
      </c>
      <c r="Z69" s="144">
        <f t="shared" si="19"/>
        <v>0</v>
      </c>
      <c r="AA69" s="144">
        <f t="shared" si="19"/>
        <v>9</v>
      </c>
      <c r="AB69" s="144">
        <f t="shared" si="19"/>
        <v>0</v>
      </c>
      <c r="AC69" s="144">
        <f t="shared" si="19"/>
        <v>0</v>
      </c>
      <c r="AD69" s="144">
        <f t="shared" si="19"/>
        <v>20</v>
      </c>
      <c r="AE69" s="144">
        <f t="shared" si="19"/>
        <v>0</v>
      </c>
      <c r="AF69" s="144">
        <f t="shared" si="19"/>
        <v>4</v>
      </c>
      <c r="AG69" s="144">
        <f t="shared" si="19"/>
        <v>9</v>
      </c>
      <c r="AH69" s="144">
        <f t="shared" si="19"/>
        <v>0</v>
      </c>
      <c r="AI69" s="144">
        <f t="shared" si="19"/>
        <v>0</v>
      </c>
      <c r="AJ69" s="144">
        <f t="shared" si="19"/>
        <v>0</v>
      </c>
      <c r="AK69" s="144">
        <f t="shared" si="19"/>
        <v>2</v>
      </c>
    </row>
    <row r="70" spans="1:37" ht="15.75" customHeight="1" thickBot="1" x14ac:dyDescent="0.3">
      <c r="A70" s="816" t="s">
        <v>127</v>
      </c>
      <c r="B70" s="817"/>
      <c r="C70" s="817"/>
      <c r="D70" s="817"/>
      <c r="E70" s="817"/>
      <c r="F70" s="817"/>
      <c r="G70" s="817"/>
      <c r="H70" s="817"/>
      <c r="I70" s="817"/>
      <c r="J70" s="817"/>
      <c r="K70" s="817"/>
      <c r="L70" s="817"/>
      <c r="M70" s="817"/>
      <c r="N70" s="817"/>
      <c r="O70" s="817"/>
      <c r="P70" s="817"/>
      <c r="Q70" s="817"/>
      <c r="R70" s="817"/>
      <c r="S70" s="817"/>
      <c r="T70" s="817"/>
      <c r="U70" s="817"/>
      <c r="V70" s="817"/>
      <c r="W70" s="817"/>
      <c r="X70" s="817"/>
      <c r="Y70" s="817"/>
      <c r="Z70" s="817"/>
      <c r="AA70" s="817"/>
      <c r="AB70" s="817"/>
      <c r="AC70" s="817"/>
      <c r="AD70" s="817"/>
      <c r="AE70" s="817"/>
      <c r="AF70" s="817"/>
      <c r="AG70" s="817"/>
      <c r="AH70" s="817"/>
      <c r="AI70" s="817"/>
      <c r="AJ70" s="817"/>
      <c r="AK70" s="818"/>
    </row>
    <row r="71" spans="1:37" x14ac:dyDescent="0.25">
      <c r="A71" s="114" t="s">
        <v>70</v>
      </c>
      <c r="B71" s="116" t="s">
        <v>151</v>
      </c>
      <c r="C71" s="94">
        <f>SUM(D71:E71)</f>
        <v>160</v>
      </c>
      <c r="D71" s="200">
        <f>SUM(H71:I71,M71:N71,R71:S71,W71:X71,AB71:AC71,AG71:AH71)</f>
        <v>0</v>
      </c>
      <c r="E71" s="1">
        <f>SUM(J71:K71,O71:P71,T71:U71,Y71:Z71,AD71:AE71,AI71:AJ71)</f>
        <v>160</v>
      </c>
      <c r="F71" s="39" t="s">
        <v>15</v>
      </c>
      <c r="G71" s="85">
        <f>SUM(L71,Q71,V71,AA71,AF71,AK71)</f>
        <v>7</v>
      </c>
      <c r="H71" s="94"/>
      <c r="I71" s="94"/>
      <c r="J71" s="1"/>
      <c r="K71" s="165"/>
      <c r="L71" s="180"/>
      <c r="M71" s="94"/>
      <c r="N71" s="94"/>
      <c r="O71" s="1"/>
      <c r="P71" s="165"/>
      <c r="Q71" s="180"/>
      <c r="R71" s="94"/>
      <c r="S71" s="94"/>
      <c r="T71" s="1">
        <v>160</v>
      </c>
      <c r="U71" s="165"/>
      <c r="V71" s="180">
        <v>7</v>
      </c>
      <c r="W71" s="94"/>
      <c r="X71" s="94"/>
      <c r="Y71" s="1"/>
      <c r="Z71" s="165"/>
      <c r="AA71" s="183"/>
      <c r="AB71" s="201"/>
      <c r="AC71" s="201"/>
      <c r="AD71" s="202"/>
      <c r="AE71" s="203"/>
      <c r="AF71" s="204"/>
      <c r="AG71" s="201"/>
      <c r="AH71" s="201"/>
      <c r="AI71" s="202"/>
      <c r="AJ71" s="203"/>
      <c r="AK71" s="204"/>
    </row>
    <row r="72" spans="1:37" x14ac:dyDescent="0.25">
      <c r="A72" s="114" t="s">
        <v>71</v>
      </c>
      <c r="B72" s="117" t="s">
        <v>152</v>
      </c>
      <c r="C72" s="94">
        <f t="shared" ref="C72:C73" si="20">SUM(D72:E72)</f>
        <v>160</v>
      </c>
      <c r="D72" s="200">
        <f t="shared" ref="D72:D73" si="21">SUM(H72:I72,M72:N72,R72:S72,W72:X72,AB72:AC72,AG72:AH72)</f>
        <v>0</v>
      </c>
      <c r="E72" s="1">
        <f t="shared" ref="E72:E73" si="22">SUM(J72:K72,O72:P72,T72:U72,Y72:Z72,AD72:AE72,AI72:AJ72)</f>
        <v>160</v>
      </c>
      <c r="F72" s="40" t="s">
        <v>15</v>
      </c>
      <c r="G72" s="85">
        <f t="shared" ref="G72:G73" si="23">SUM(L72,Q72,V72,AA72,AF72,AK72)</f>
        <v>6</v>
      </c>
      <c r="H72" s="166"/>
      <c r="I72" s="166"/>
      <c r="J72" s="2"/>
      <c r="K72" s="167"/>
      <c r="L72" s="181"/>
      <c r="M72" s="166"/>
      <c r="N72" s="166"/>
      <c r="O72" s="2"/>
      <c r="P72" s="167"/>
      <c r="Q72" s="181"/>
      <c r="R72" s="166"/>
      <c r="S72" s="166"/>
      <c r="T72" s="2"/>
      <c r="U72" s="167"/>
      <c r="V72" s="181"/>
      <c r="W72" s="166"/>
      <c r="X72" s="166"/>
      <c r="Y72" s="2">
        <v>160</v>
      </c>
      <c r="Z72" s="167"/>
      <c r="AA72" s="181">
        <v>6</v>
      </c>
      <c r="AB72" s="206"/>
      <c r="AC72" s="206"/>
      <c r="AD72" s="207"/>
      <c r="AE72" s="208"/>
      <c r="AF72" s="209"/>
      <c r="AG72" s="206"/>
      <c r="AH72" s="206"/>
      <c r="AI72" s="207"/>
      <c r="AJ72" s="208"/>
      <c r="AK72" s="209"/>
    </row>
    <row r="73" spans="1:37" ht="15.75" thickBot="1" x14ac:dyDescent="0.3">
      <c r="A73" s="114" t="s">
        <v>72</v>
      </c>
      <c r="B73" s="118" t="s">
        <v>153</v>
      </c>
      <c r="C73" s="98">
        <f t="shared" si="20"/>
        <v>160</v>
      </c>
      <c r="D73" s="200">
        <f t="shared" si="21"/>
        <v>0</v>
      </c>
      <c r="E73" s="90">
        <f t="shared" si="22"/>
        <v>160</v>
      </c>
      <c r="F73" s="43" t="s">
        <v>15</v>
      </c>
      <c r="G73" s="85">
        <f t="shared" si="23"/>
        <v>6</v>
      </c>
      <c r="H73" s="3"/>
      <c r="I73" s="3"/>
      <c r="J73" s="26"/>
      <c r="K73" s="169"/>
      <c r="L73" s="182"/>
      <c r="M73" s="3"/>
      <c r="N73" s="3"/>
      <c r="O73" s="26"/>
      <c r="P73" s="169"/>
      <c r="Q73" s="182"/>
      <c r="R73" s="3"/>
      <c r="S73" s="3"/>
      <c r="T73" s="26"/>
      <c r="U73" s="169"/>
      <c r="V73" s="182"/>
      <c r="W73" s="3"/>
      <c r="X73" s="3"/>
      <c r="Y73" s="26"/>
      <c r="Z73" s="169"/>
      <c r="AA73" s="184"/>
      <c r="AB73" s="211"/>
      <c r="AC73" s="211"/>
      <c r="AD73" s="212">
        <v>160</v>
      </c>
      <c r="AE73" s="213"/>
      <c r="AF73" s="214">
        <v>6</v>
      </c>
      <c r="AG73" s="211"/>
      <c r="AH73" s="211"/>
      <c r="AI73" s="212"/>
      <c r="AJ73" s="213"/>
      <c r="AK73" s="214"/>
    </row>
    <row r="74" spans="1:37" ht="15.75" thickBot="1" x14ac:dyDescent="0.3">
      <c r="A74" s="805" t="s">
        <v>18</v>
      </c>
      <c r="B74" s="809"/>
      <c r="C74" s="145">
        <f>SUM(C71:C73)</f>
        <v>480</v>
      </c>
      <c r="D74" s="145">
        <f t="shared" ref="D74:AK74" si="24">SUM(D71:D73)</f>
        <v>0</v>
      </c>
      <c r="E74" s="145">
        <f t="shared" si="24"/>
        <v>480</v>
      </c>
      <c r="F74" s="145">
        <f t="shared" si="24"/>
        <v>0</v>
      </c>
      <c r="G74" s="145">
        <f t="shared" si="24"/>
        <v>19</v>
      </c>
      <c r="H74" s="145">
        <f t="shared" si="24"/>
        <v>0</v>
      </c>
      <c r="I74" s="145">
        <f t="shared" si="24"/>
        <v>0</v>
      </c>
      <c r="J74" s="145">
        <f t="shared" si="24"/>
        <v>0</v>
      </c>
      <c r="K74" s="145">
        <f t="shared" si="24"/>
        <v>0</v>
      </c>
      <c r="L74" s="145">
        <f t="shared" si="24"/>
        <v>0</v>
      </c>
      <c r="M74" s="145">
        <f t="shared" si="24"/>
        <v>0</v>
      </c>
      <c r="N74" s="145">
        <f t="shared" si="24"/>
        <v>0</v>
      </c>
      <c r="O74" s="145">
        <f t="shared" si="24"/>
        <v>0</v>
      </c>
      <c r="P74" s="145">
        <f t="shared" si="24"/>
        <v>0</v>
      </c>
      <c r="Q74" s="145">
        <f t="shared" si="24"/>
        <v>0</v>
      </c>
      <c r="R74" s="145">
        <f t="shared" si="24"/>
        <v>0</v>
      </c>
      <c r="S74" s="145">
        <f t="shared" si="24"/>
        <v>0</v>
      </c>
      <c r="T74" s="145">
        <f t="shared" si="24"/>
        <v>160</v>
      </c>
      <c r="U74" s="145">
        <f t="shared" si="24"/>
        <v>0</v>
      </c>
      <c r="V74" s="145">
        <f t="shared" si="24"/>
        <v>7</v>
      </c>
      <c r="W74" s="145">
        <f t="shared" si="24"/>
        <v>0</v>
      </c>
      <c r="X74" s="145">
        <f t="shared" si="24"/>
        <v>0</v>
      </c>
      <c r="Y74" s="145">
        <f t="shared" si="24"/>
        <v>160</v>
      </c>
      <c r="Z74" s="145">
        <f t="shared" si="24"/>
        <v>0</v>
      </c>
      <c r="AA74" s="145">
        <f t="shared" si="24"/>
        <v>6</v>
      </c>
      <c r="AB74" s="145">
        <f t="shared" si="24"/>
        <v>0</v>
      </c>
      <c r="AC74" s="145">
        <f t="shared" si="24"/>
        <v>0</v>
      </c>
      <c r="AD74" s="145">
        <f t="shared" si="24"/>
        <v>160</v>
      </c>
      <c r="AE74" s="145">
        <f t="shared" si="24"/>
        <v>0</v>
      </c>
      <c r="AF74" s="145">
        <f t="shared" si="24"/>
        <v>6</v>
      </c>
      <c r="AG74" s="145">
        <f t="shared" si="24"/>
        <v>0</v>
      </c>
      <c r="AH74" s="145">
        <f t="shared" si="24"/>
        <v>0</v>
      </c>
      <c r="AI74" s="145">
        <f t="shared" si="24"/>
        <v>0</v>
      </c>
      <c r="AJ74" s="145">
        <f t="shared" si="24"/>
        <v>0</v>
      </c>
      <c r="AK74" s="145">
        <f t="shared" si="24"/>
        <v>0</v>
      </c>
    </row>
    <row r="75" spans="1:37" ht="15.75" customHeight="1" thickBot="1" x14ac:dyDescent="0.3">
      <c r="A75" s="816" t="s">
        <v>128</v>
      </c>
      <c r="B75" s="819"/>
      <c r="C75" s="817"/>
      <c r="D75" s="817"/>
      <c r="E75" s="817"/>
      <c r="F75" s="817"/>
      <c r="G75" s="817"/>
      <c r="H75" s="817"/>
      <c r="I75" s="817"/>
      <c r="J75" s="817"/>
      <c r="K75" s="817"/>
      <c r="L75" s="817"/>
      <c r="M75" s="817"/>
      <c r="N75" s="817"/>
      <c r="O75" s="817"/>
      <c r="P75" s="817"/>
      <c r="Q75" s="817"/>
      <c r="R75" s="817"/>
      <c r="S75" s="817"/>
      <c r="T75" s="817"/>
      <c r="U75" s="817"/>
      <c r="V75" s="817"/>
      <c r="W75" s="817"/>
      <c r="X75" s="817"/>
      <c r="Y75" s="817"/>
      <c r="Z75" s="817"/>
      <c r="AA75" s="817"/>
      <c r="AB75" s="817"/>
      <c r="AC75" s="817"/>
      <c r="AD75" s="817"/>
      <c r="AE75" s="817"/>
      <c r="AF75" s="817"/>
      <c r="AG75" s="817"/>
      <c r="AH75" s="817"/>
      <c r="AI75" s="817"/>
      <c r="AJ75" s="817"/>
      <c r="AK75" s="818"/>
    </row>
    <row r="76" spans="1:37" ht="15.75" thickBot="1" x14ac:dyDescent="0.3">
      <c r="A76" s="114" t="s">
        <v>73</v>
      </c>
      <c r="B76" s="116" t="s">
        <v>129</v>
      </c>
      <c r="C76" s="94">
        <f>SUM(D76:E76)</f>
        <v>65</v>
      </c>
      <c r="D76" s="200">
        <f>SUM(H76:I76,M76:N76,R76:S76,W76:X76,AB76:AC76,AG76:AH76)</f>
        <v>5</v>
      </c>
      <c r="E76" s="1">
        <f>SUM(J76:K76,O76:P76,T76:U76,Y76:AA76,AD76:AE76,AI76:AJ76)</f>
        <v>60</v>
      </c>
      <c r="F76" s="39" t="s">
        <v>15</v>
      </c>
      <c r="G76" s="85">
        <f>SUM(L76,Q76,V76,AA76,AF76,AK76)</f>
        <v>3</v>
      </c>
      <c r="H76" s="41"/>
      <c r="I76" s="41"/>
      <c r="J76" s="25"/>
      <c r="K76" s="39"/>
      <c r="L76" s="187"/>
      <c r="M76" s="41">
        <v>5</v>
      </c>
      <c r="N76" s="41"/>
      <c r="O76" s="1">
        <v>60</v>
      </c>
      <c r="P76" s="39"/>
      <c r="Q76" s="187">
        <v>3</v>
      </c>
      <c r="R76" s="41"/>
      <c r="S76" s="41"/>
      <c r="T76" s="25"/>
      <c r="U76" s="39"/>
      <c r="V76" s="113"/>
      <c r="W76" s="41"/>
      <c r="X76" s="41"/>
      <c r="Y76" s="25"/>
      <c r="Z76" s="39"/>
      <c r="AA76" s="42"/>
      <c r="AB76" s="215"/>
      <c r="AC76" s="215"/>
      <c r="AD76" s="216"/>
      <c r="AE76" s="217"/>
      <c r="AF76" s="218"/>
      <c r="AG76" s="215"/>
      <c r="AH76" s="215"/>
      <c r="AI76" s="216"/>
      <c r="AJ76" s="217"/>
      <c r="AK76" s="218"/>
    </row>
    <row r="77" spans="1:37" ht="15.75" thickBot="1" x14ac:dyDescent="0.3">
      <c r="A77" s="805" t="s">
        <v>18</v>
      </c>
      <c r="B77" s="806"/>
      <c r="C77" s="146">
        <f t="shared" ref="C77:AK77" si="25">SUM(C76:C76)</f>
        <v>65</v>
      </c>
      <c r="D77" s="146">
        <f t="shared" si="25"/>
        <v>5</v>
      </c>
      <c r="E77" s="146">
        <f t="shared" si="25"/>
        <v>60</v>
      </c>
      <c r="F77" s="146">
        <f t="shared" si="25"/>
        <v>0</v>
      </c>
      <c r="G77" s="146">
        <f t="shared" si="25"/>
        <v>3</v>
      </c>
      <c r="H77" s="146">
        <f t="shared" si="25"/>
        <v>0</v>
      </c>
      <c r="I77" s="146">
        <f t="shared" si="25"/>
        <v>0</v>
      </c>
      <c r="J77" s="146">
        <f t="shared" si="25"/>
        <v>0</v>
      </c>
      <c r="K77" s="146">
        <f t="shared" si="25"/>
        <v>0</v>
      </c>
      <c r="L77" s="146">
        <f t="shared" si="25"/>
        <v>0</v>
      </c>
      <c r="M77" s="146">
        <f t="shared" si="25"/>
        <v>5</v>
      </c>
      <c r="N77" s="146">
        <f t="shared" si="25"/>
        <v>0</v>
      </c>
      <c r="O77" s="146">
        <f t="shared" si="25"/>
        <v>60</v>
      </c>
      <c r="P77" s="146">
        <f t="shared" si="25"/>
        <v>0</v>
      </c>
      <c r="Q77" s="146">
        <f t="shared" si="25"/>
        <v>3</v>
      </c>
      <c r="R77" s="146">
        <f t="shared" si="25"/>
        <v>0</v>
      </c>
      <c r="S77" s="146">
        <f t="shared" si="25"/>
        <v>0</v>
      </c>
      <c r="T77" s="146">
        <f t="shared" si="25"/>
        <v>0</v>
      </c>
      <c r="U77" s="146">
        <f t="shared" si="25"/>
        <v>0</v>
      </c>
      <c r="V77" s="146">
        <f t="shared" si="25"/>
        <v>0</v>
      </c>
      <c r="W77" s="146">
        <f t="shared" si="25"/>
        <v>0</v>
      </c>
      <c r="X77" s="146">
        <f t="shared" si="25"/>
        <v>0</v>
      </c>
      <c r="Y77" s="146">
        <f t="shared" si="25"/>
        <v>0</v>
      </c>
      <c r="Z77" s="146">
        <f t="shared" si="25"/>
        <v>0</v>
      </c>
      <c r="AA77" s="146">
        <f t="shared" si="25"/>
        <v>0</v>
      </c>
      <c r="AB77" s="146">
        <f t="shared" si="25"/>
        <v>0</v>
      </c>
      <c r="AC77" s="146">
        <f t="shared" si="25"/>
        <v>0</v>
      </c>
      <c r="AD77" s="146">
        <f t="shared" si="25"/>
        <v>0</v>
      </c>
      <c r="AE77" s="146">
        <f t="shared" si="25"/>
        <v>0</v>
      </c>
      <c r="AF77" s="146">
        <f t="shared" si="25"/>
        <v>0</v>
      </c>
      <c r="AG77" s="146">
        <f t="shared" si="25"/>
        <v>0</v>
      </c>
      <c r="AH77" s="146">
        <f t="shared" si="25"/>
        <v>0</v>
      </c>
      <c r="AI77" s="146">
        <f t="shared" si="25"/>
        <v>0</v>
      </c>
      <c r="AJ77" s="146">
        <f t="shared" si="25"/>
        <v>0</v>
      </c>
      <c r="AK77" s="146">
        <f t="shared" si="25"/>
        <v>0</v>
      </c>
    </row>
    <row r="78" spans="1:37" ht="15.75" thickBot="1" x14ac:dyDescent="0.3">
      <c r="A78" s="807" t="s">
        <v>174</v>
      </c>
      <c r="B78" s="808"/>
      <c r="C78" s="301">
        <f t="shared" ref="C78:AK78" si="26">SUM(C10:C13,C16:C17,C20:C34,C37:C50,C53:C68,C71:C73,C76:C76)</f>
        <v>2437</v>
      </c>
      <c r="D78" s="301">
        <f t="shared" si="26"/>
        <v>700</v>
      </c>
      <c r="E78" s="301">
        <f t="shared" si="26"/>
        <v>1737</v>
      </c>
      <c r="F78" s="301">
        <f t="shared" si="26"/>
        <v>0</v>
      </c>
      <c r="G78" s="301">
        <f t="shared" si="26"/>
        <v>180</v>
      </c>
      <c r="H78" s="301">
        <f t="shared" si="26"/>
        <v>165</v>
      </c>
      <c r="I78" s="301">
        <f t="shared" si="26"/>
        <v>33</v>
      </c>
      <c r="J78" s="301">
        <f t="shared" si="26"/>
        <v>75</v>
      </c>
      <c r="K78" s="301">
        <f t="shared" si="26"/>
        <v>54</v>
      </c>
      <c r="L78" s="301">
        <f t="shared" si="26"/>
        <v>30</v>
      </c>
      <c r="M78" s="301">
        <f t="shared" si="26"/>
        <v>96</v>
      </c>
      <c r="N78" s="301">
        <f t="shared" si="26"/>
        <v>39</v>
      </c>
      <c r="O78" s="301">
        <f t="shared" si="26"/>
        <v>230</v>
      </c>
      <c r="P78" s="301">
        <f t="shared" si="26"/>
        <v>19</v>
      </c>
      <c r="Q78" s="301">
        <f t="shared" si="26"/>
        <v>30</v>
      </c>
      <c r="R78" s="301">
        <f t="shared" si="26"/>
        <v>50</v>
      </c>
      <c r="S78" s="301">
        <f t="shared" si="26"/>
        <v>45</v>
      </c>
      <c r="T78" s="301">
        <f t="shared" si="26"/>
        <v>341</v>
      </c>
      <c r="U78" s="301">
        <f t="shared" si="26"/>
        <v>40</v>
      </c>
      <c r="V78" s="301">
        <f t="shared" si="26"/>
        <v>30</v>
      </c>
      <c r="W78" s="301">
        <f t="shared" si="26"/>
        <v>42</v>
      </c>
      <c r="X78" s="301">
        <f t="shared" si="26"/>
        <v>51</v>
      </c>
      <c r="Y78" s="301">
        <f t="shared" si="26"/>
        <v>338</v>
      </c>
      <c r="Z78" s="301">
        <f t="shared" si="26"/>
        <v>20</v>
      </c>
      <c r="AA78" s="301">
        <f t="shared" si="26"/>
        <v>30</v>
      </c>
      <c r="AB78" s="301">
        <f t="shared" si="26"/>
        <v>39</v>
      </c>
      <c r="AC78" s="301">
        <f t="shared" si="26"/>
        <v>51</v>
      </c>
      <c r="AD78" s="301">
        <f t="shared" si="26"/>
        <v>365</v>
      </c>
      <c r="AE78" s="301">
        <f t="shared" si="26"/>
        <v>50</v>
      </c>
      <c r="AF78" s="301">
        <f t="shared" si="26"/>
        <v>30</v>
      </c>
      <c r="AG78" s="301">
        <f t="shared" si="26"/>
        <v>50</v>
      </c>
      <c r="AH78" s="301">
        <f t="shared" si="26"/>
        <v>39</v>
      </c>
      <c r="AI78" s="301">
        <f t="shared" si="26"/>
        <v>180</v>
      </c>
      <c r="AJ78" s="301">
        <f t="shared" si="26"/>
        <v>25</v>
      </c>
      <c r="AK78" s="302">
        <f t="shared" si="26"/>
        <v>30</v>
      </c>
    </row>
    <row r="79" spans="1:37" ht="15.75" thickBot="1" x14ac:dyDescent="0.3">
      <c r="A79" s="803" t="s">
        <v>37</v>
      </c>
      <c r="B79" s="803"/>
      <c r="C79" s="803"/>
      <c r="D79" s="803"/>
      <c r="E79" s="803"/>
      <c r="F79" s="803"/>
      <c r="G79" s="803"/>
      <c r="H79" s="804">
        <f>SUM(H18:K18,H35:K35,H51:K51,H69:K69,H74:K74,H77:K77)</f>
        <v>339</v>
      </c>
      <c r="I79" s="804"/>
      <c r="J79" s="804"/>
      <c r="K79" s="804"/>
      <c r="L79" s="804"/>
      <c r="M79" s="804">
        <f>SUM(M18:P18,M35:P35,M51:P51,M69:P69,M74:P74,M77:P77)</f>
        <v>384</v>
      </c>
      <c r="N79" s="804"/>
      <c r="O79" s="804"/>
      <c r="P79" s="804"/>
      <c r="Q79" s="804"/>
      <c r="R79" s="804">
        <f>SUM(R18:U18,R35:U35,R51:U51,R69:U69,R74:U74,R77:U77)</f>
        <v>476</v>
      </c>
      <c r="S79" s="804"/>
      <c r="T79" s="804"/>
      <c r="U79" s="804"/>
      <c r="V79" s="804"/>
      <c r="W79" s="804">
        <f>SUM(W18:Z18,W35:Z35,W51:Z51,W69:Z69,W74:Z74,W77:Z77)</f>
        <v>451</v>
      </c>
      <c r="X79" s="804"/>
      <c r="Y79" s="804"/>
      <c r="Z79" s="804"/>
      <c r="AA79" s="804"/>
      <c r="AB79" s="801">
        <f>SUM(AB18:AE18,AB35:AE35,AB51:AE51,AB69:AE69,AB74:AE74,AB77:AE77)</f>
        <v>505</v>
      </c>
      <c r="AC79" s="802"/>
      <c r="AD79" s="791"/>
      <c r="AE79" s="791"/>
      <c r="AF79" s="792"/>
      <c r="AG79" s="801">
        <f>SUM(AG18:AJ18,AG35:AJ35,AG51:AJ51,AG69:AJ69,AG74:AJ74,AG77:AJ77)</f>
        <v>294</v>
      </c>
      <c r="AH79" s="802"/>
      <c r="AI79" s="791"/>
      <c r="AJ79" s="791"/>
      <c r="AK79" s="792"/>
    </row>
    <row r="80" spans="1:37" ht="15.75" thickBot="1" x14ac:dyDescent="0.3">
      <c r="A80" s="803" t="s">
        <v>131</v>
      </c>
      <c r="B80" s="803"/>
      <c r="C80" s="803"/>
      <c r="D80" s="803"/>
      <c r="E80" s="803"/>
      <c r="F80" s="803"/>
      <c r="G80" s="803"/>
      <c r="H80" s="804">
        <f>SUM(H79:Q79)</f>
        <v>723</v>
      </c>
      <c r="I80" s="804"/>
      <c r="J80" s="804"/>
      <c r="K80" s="804"/>
      <c r="L80" s="804"/>
      <c r="M80" s="804"/>
      <c r="N80" s="804"/>
      <c r="O80" s="804"/>
      <c r="P80" s="804"/>
      <c r="Q80" s="804"/>
      <c r="R80" s="804">
        <f>SUM(R79:AA79)</f>
        <v>927</v>
      </c>
      <c r="S80" s="804"/>
      <c r="T80" s="804"/>
      <c r="U80" s="804"/>
      <c r="V80" s="804"/>
      <c r="W80" s="804"/>
      <c r="X80" s="804"/>
      <c r="Y80" s="804"/>
      <c r="Z80" s="804"/>
      <c r="AA80" s="804"/>
      <c r="AB80" s="801">
        <f>SUM(AB79:AK79)</f>
        <v>799</v>
      </c>
      <c r="AC80" s="802"/>
      <c r="AD80" s="791"/>
      <c r="AE80" s="791"/>
      <c r="AF80" s="791"/>
      <c r="AG80" s="791"/>
      <c r="AH80" s="791"/>
      <c r="AI80" s="791"/>
      <c r="AJ80" s="791"/>
      <c r="AK80" s="792"/>
    </row>
    <row r="81" spans="1:37" ht="15.75" thickBot="1" x14ac:dyDescent="0.3">
      <c r="A81" s="803" t="s">
        <v>132</v>
      </c>
      <c r="B81" s="803"/>
      <c r="C81" s="803"/>
      <c r="D81" s="803"/>
      <c r="E81" s="803"/>
      <c r="F81" s="803"/>
      <c r="G81" s="803"/>
      <c r="H81" s="804">
        <v>4</v>
      </c>
      <c r="I81" s="804"/>
      <c r="J81" s="804"/>
      <c r="K81" s="804"/>
      <c r="L81" s="804"/>
      <c r="M81" s="804">
        <v>3</v>
      </c>
      <c r="N81" s="804"/>
      <c r="O81" s="804"/>
      <c r="P81" s="804"/>
      <c r="Q81" s="804"/>
      <c r="R81" s="804">
        <v>1</v>
      </c>
      <c r="S81" s="804"/>
      <c r="T81" s="804"/>
      <c r="U81" s="804"/>
      <c r="V81" s="804"/>
      <c r="W81" s="804">
        <v>4</v>
      </c>
      <c r="X81" s="804"/>
      <c r="Y81" s="804"/>
      <c r="Z81" s="804"/>
      <c r="AA81" s="804"/>
      <c r="AB81" s="790">
        <v>2</v>
      </c>
      <c r="AC81" s="791"/>
      <c r="AD81" s="791"/>
      <c r="AE81" s="791"/>
      <c r="AF81" s="792"/>
      <c r="AG81" s="790">
        <v>4</v>
      </c>
      <c r="AH81" s="791"/>
      <c r="AI81" s="791"/>
      <c r="AJ81" s="791"/>
      <c r="AK81" s="792"/>
    </row>
    <row r="82" spans="1:37" ht="16.5" customHeight="1" thickBot="1" x14ac:dyDescent="0.3">
      <c r="A82" s="793" t="s">
        <v>138</v>
      </c>
      <c r="B82" s="794"/>
      <c r="C82" s="795"/>
      <c r="D82" s="796"/>
      <c r="E82" s="796"/>
      <c r="F82" s="796"/>
      <c r="G82" s="797"/>
      <c r="H82" s="798">
        <f>SUM(L18,L35,L51,L69,L74,L77)</f>
        <v>30</v>
      </c>
      <c r="I82" s="799"/>
      <c r="J82" s="799"/>
      <c r="K82" s="799"/>
      <c r="L82" s="800"/>
      <c r="M82" s="798">
        <f>SUM(Q18,Q35,Q51,Q69,Q74,Q77)</f>
        <v>30</v>
      </c>
      <c r="N82" s="799"/>
      <c r="O82" s="799"/>
      <c r="P82" s="799"/>
      <c r="Q82" s="800"/>
      <c r="R82" s="798">
        <f>SUM(V18,V35,V51,V69,V74,V77)</f>
        <v>30</v>
      </c>
      <c r="S82" s="799"/>
      <c r="T82" s="799"/>
      <c r="U82" s="799"/>
      <c r="V82" s="800"/>
      <c r="W82" s="798">
        <f>SUM(AA18,AA35,AA51,AA69,AA74,AA77)</f>
        <v>30</v>
      </c>
      <c r="X82" s="799"/>
      <c r="Y82" s="799"/>
      <c r="Z82" s="799"/>
      <c r="AA82" s="800"/>
      <c r="AB82" s="801">
        <f>SUM(AF18,AF35,AF51,AF69,AF74,AF77)</f>
        <v>30</v>
      </c>
      <c r="AC82" s="802"/>
      <c r="AD82" s="791"/>
      <c r="AE82" s="791"/>
      <c r="AF82" s="792"/>
      <c r="AG82" s="802">
        <f>SUM(AK18,AK35,AK51,AK69,AK74,AK77)</f>
        <v>20</v>
      </c>
      <c r="AH82" s="802"/>
      <c r="AI82" s="791"/>
      <c r="AJ82" s="791"/>
      <c r="AK82" s="792"/>
    </row>
    <row r="83" spans="1:37" ht="15.75" thickBot="1" x14ac:dyDescent="0.3">
      <c r="A83" s="785" t="s">
        <v>38</v>
      </c>
      <c r="B83" s="786"/>
      <c r="C83" s="188">
        <f>SUM(C18,C35,C51,C69,C74,C77)</f>
        <v>2437</v>
      </c>
      <c r="D83" s="188">
        <f>SUM(D18,D35,D51,D69,D74,D77)</f>
        <v>700</v>
      </c>
      <c r="E83" s="188">
        <f>SUM(E18,E35,E51,E69,E74,E77)</f>
        <v>1737</v>
      </c>
      <c r="F83" s="188"/>
      <c r="G83" s="188">
        <f>SUM(G18,G35,G51,G69,G74,G77)</f>
        <v>180</v>
      </c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6"/>
      <c r="U83" s="6"/>
      <c r="V83" s="6"/>
      <c r="W83" s="5"/>
      <c r="X83" s="5"/>
      <c r="Y83" s="6"/>
      <c r="Z83" s="6"/>
      <c r="AA83" s="6"/>
    </row>
    <row r="84" spans="1:37" ht="15.75" thickBot="1" x14ac:dyDescent="0.3">
      <c r="A84" s="834" t="s">
        <v>133</v>
      </c>
      <c r="B84" s="835"/>
      <c r="C84" s="835"/>
      <c r="D84" s="835"/>
      <c r="E84" s="836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</row>
    <row r="85" spans="1:37" ht="15.75" thickBot="1" x14ac:dyDescent="0.3">
      <c r="A85" s="787" t="s">
        <v>192</v>
      </c>
      <c r="B85" s="788"/>
      <c r="C85" s="788"/>
      <c r="D85" s="788"/>
      <c r="E85" s="789"/>
    </row>
  </sheetData>
  <mergeCells count="60">
    <mergeCell ref="C6:C8"/>
    <mergeCell ref="D6:D8"/>
    <mergeCell ref="E6:E8"/>
    <mergeCell ref="A1:AA1"/>
    <mergeCell ref="A2:AA2"/>
    <mergeCell ref="A3:AA3"/>
    <mergeCell ref="A4:AA4"/>
    <mergeCell ref="A5:AA5"/>
    <mergeCell ref="AG7:AK7"/>
    <mergeCell ref="A9:AK9"/>
    <mergeCell ref="A18:B18"/>
    <mergeCell ref="A35:B35"/>
    <mergeCell ref="F6:F8"/>
    <mergeCell ref="G6:G8"/>
    <mergeCell ref="H6:Q6"/>
    <mergeCell ref="R6:AA6"/>
    <mergeCell ref="AB6:AK6"/>
    <mergeCell ref="H7:L7"/>
    <mergeCell ref="M7:Q7"/>
    <mergeCell ref="R7:V7"/>
    <mergeCell ref="W7:AA7"/>
    <mergeCell ref="AB7:AF7"/>
    <mergeCell ref="A6:A8"/>
    <mergeCell ref="B6:B8"/>
    <mergeCell ref="A51:B51"/>
    <mergeCell ref="A69:B69"/>
    <mergeCell ref="A70:AK70"/>
    <mergeCell ref="A74:B74"/>
    <mergeCell ref="A75:AK75"/>
    <mergeCell ref="A80:G80"/>
    <mergeCell ref="H80:Q80"/>
    <mergeCell ref="R80:AA80"/>
    <mergeCell ref="AB80:AK80"/>
    <mergeCell ref="A77:B77"/>
    <mergeCell ref="A78:B78"/>
    <mergeCell ref="A79:G79"/>
    <mergeCell ref="H79:L79"/>
    <mergeCell ref="M79:Q79"/>
    <mergeCell ref="R79:V79"/>
    <mergeCell ref="W81:AA81"/>
    <mergeCell ref="AB81:AF81"/>
    <mergeCell ref="W79:AA79"/>
    <mergeCell ref="AB79:AF79"/>
    <mergeCell ref="AG79:AK79"/>
    <mergeCell ref="A83:B83"/>
    <mergeCell ref="A84:E84"/>
    <mergeCell ref="A85:E85"/>
    <mergeCell ref="AG81:AK81"/>
    <mergeCell ref="A82:B82"/>
    <mergeCell ref="C82:G82"/>
    <mergeCell ref="H82:L82"/>
    <mergeCell ref="M82:Q82"/>
    <mergeCell ref="R82:V82"/>
    <mergeCell ref="W82:AA82"/>
    <mergeCell ref="AB82:AF82"/>
    <mergeCell ref="AG82:AK82"/>
    <mergeCell ref="A81:G81"/>
    <mergeCell ref="H81:L81"/>
    <mergeCell ref="M81:Q81"/>
    <mergeCell ref="R81:V8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10"/>
  <sheetViews>
    <sheetView tabSelected="1" zoomScale="70" zoomScaleNormal="70" workbookViewId="0">
      <selection activeCell="P104" sqref="P104"/>
    </sheetView>
  </sheetViews>
  <sheetFormatPr defaultRowHeight="15" x14ac:dyDescent="0.25"/>
  <cols>
    <col min="1" max="1" width="4" style="454" customWidth="1"/>
    <col min="2" max="2" width="49.5703125" style="454" customWidth="1"/>
    <col min="3" max="3" width="8.7109375" style="454" customWidth="1"/>
    <col min="4" max="4" width="7.7109375" style="454" customWidth="1"/>
    <col min="5" max="5" width="8.140625" style="454" customWidth="1"/>
    <col min="6" max="6" width="8.42578125" style="454" customWidth="1"/>
    <col min="7" max="8" width="6.7109375" style="454" customWidth="1"/>
    <col min="9" max="10" width="6.7109375" style="605" customWidth="1"/>
    <col min="11" max="24" width="6.7109375" style="454" customWidth="1"/>
    <col min="25" max="31" width="6.7109375" style="609" customWidth="1"/>
    <col min="32" max="55" width="6.7109375" style="454" customWidth="1"/>
    <col min="56" max="56" width="6.7109375" style="609" customWidth="1"/>
  </cols>
  <sheetData>
    <row r="1" spans="1:56" x14ac:dyDescent="0.25">
      <c r="A1" s="489"/>
    </row>
    <row r="2" spans="1:56" x14ac:dyDescent="0.25">
      <c r="A2" s="879" t="s">
        <v>0</v>
      </c>
      <c r="B2" s="879"/>
      <c r="C2" s="879"/>
      <c r="D2" s="879"/>
      <c r="E2" s="879"/>
      <c r="F2" s="879"/>
      <c r="G2" s="879"/>
      <c r="H2" s="879"/>
      <c r="I2" s="879"/>
      <c r="J2" s="879"/>
      <c r="K2" s="879"/>
      <c r="L2" s="879"/>
      <c r="M2" s="879"/>
      <c r="N2" s="879"/>
      <c r="O2" s="879"/>
      <c r="P2" s="879"/>
      <c r="Q2" s="879"/>
      <c r="R2" s="879"/>
      <c r="S2" s="879"/>
      <c r="T2" s="879"/>
      <c r="U2" s="879"/>
      <c r="V2" s="879"/>
      <c r="W2" s="879"/>
      <c r="X2" s="879"/>
      <c r="Y2" s="879"/>
      <c r="Z2" s="879"/>
      <c r="AA2" s="879"/>
      <c r="AB2" s="879"/>
      <c r="AC2" s="879"/>
      <c r="AD2" s="879"/>
      <c r="AE2" s="879"/>
      <c r="AF2" s="879"/>
      <c r="AG2" s="879"/>
      <c r="AH2" s="879"/>
      <c r="AI2" s="879"/>
      <c r="AJ2" s="879"/>
      <c r="AK2" s="879"/>
      <c r="AL2" s="879"/>
      <c r="AM2" s="879"/>
      <c r="AN2" s="879"/>
    </row>
    <row r="3" spans="1:56" x14ac:dyDescent="0.25">
      <c r="A3" s="879" t="s">
        <v>237</v>
      </c>
      <c r="B3" s="879"/>
      <c r="C3" s="879"/>
      <c r="D3" s="879"/>
      <c r="E3" s="879"/>
      <c r="F3" s="879"/>
      <c r="G3" s="879"/>
      <c r="H3" s="879"/>
      <c r="I3" s="879"/>
      <c r="J3" s="879"/>
      <c r="K3" s="879"/>
      <c r="L3" s="879"/>
      <c r="M3" s="879"/>
      <c r="N3" s="879"/>
      <c r="O3" s="879"/>
      <c r="P3" s="879"/>
      <c r="Q3" s="879"/>
      <c r="R3" s="879"/>
      <c r="S3" s="879"/>
      <c r="T3" s="879"/>
      <c r="U3" s="879"/>
      <c r="V3" s="879"/>
      <c r="W3" s="879"/>
      <c r="X3" s="879"/>
      <c r="Y3" s="879"/>
      <c r="Z3" s="879"/>
      <c r="AA3" s="879"/>
      <c r="AB3" s="879"/>
      <c r="AC3" s="879"/>
      <c r="AD3" s="879"/>
      <c r="AE3" s="879"/>
      <c r="AF3" s="879"/>
      <c r="AG3" s="879"/>
      <c r="AH3" s="879"/>
      <c r="AI3" s="879"/>
      <c r="AJ3" s="879"/>
      <c r="AK3" s="879"/>
      <c r="AL3" s="879"/>
      <c r="AM3" s="879"/>
      <c r="AN3" s="879"/>
    </row>
    <row r="4" spans="1:56" x14ac:dyDescent="0.25">
      <c r="A4" s="879" t="s">
        <v>264</v>
      </c>
      <c r="B4" s="879"/>
      <c r="C4" s="879"/>
      <c r="D4" s="879"/>
      <c r="E4" s="879"/>
      <c r="F4" s="879"/>
      <c r="G4" s="879"/>
      <c r="H4" s="879"/>
      <c r="I4" s="879"/>
      <c r="J4" s="879"/>
      <c r="K4" s="879"/>
      <c r="L4" s="879"/>
      <c r="M4" s="879"/>
      <c r="N4" s="879"/>
      <c r="O4" s="879"/>
      <c r="P4" s="879"/>
      <c r="Q4" s="879"/>
      <c r="R4" s="879"/>
      <c r="S4" s="879"/>
      <c r="T4" s="879"/>
      <c r="U4" s="879"/>
      <c r="V4" s="879"/>
      <c r="W4" s="879"/>
      <c r="X4" s="879"/>
      <c r="Y4" s="879"/>
      <c r="Z4" s="879"/>
      <c r="AA4" s="879"/>
      <c r="AB4" s="879"/>
      <c r="AC4" s="879"/>
      <c r="AD4" s="879"/>
      <c r="AE4" s="879"/>
      <c r="AF4" s="879"/>
      <c r="AG4" s="879"/>
      <c r="AH4" s="879"/>
      <c r="AI4" s="879"/>
      <c r="AJ4" s="879"/>
      <c r="AK4" s="879"/>
      <c r="AL4" s="879"/>
      <c r="AM4" s="879"/>
      <c r="AN4" s="879"/>
    </row>
    <row r="5" spans="1:56" x14ac:dyDescent="0.25">
      <c r="A5" s="880" t="s">
        <v>87</v>
      </c>
      <c r="B5" s="880"/>
      <c r="C5" s="880"/>
      <c r="D5" s="880"/>
      <c r="E5" s="880"/>
      <c r="F5" s="880"/>
      <c r="G5" s="880"/>
      <c r="H5" s="880"/>
      <c r="I5" s="880"/>
      <c r="J5" s="880"/>
      <c r="K5" s="880"/>
      <c r="L5" s="880"/>
      <c r="M5" s="880"/>
      <c r="N5" s="880"/>
      <c r="O5" s="880"/>
      <c r="P5" s="880"/>
      <c r="Q5" s="880"/>
      <c r="R5" s="880"/>
      <c r="S5" s="880"/>
      <c r="T5" s="880"/>
      <c r="U5" s="880"/>
      <c r="V5" s="880"/>
      <c r="W5" s="880"/>
      <c r="X5" s="880"/>
      <c r="Y5" s="880"/>
      <c r="Z5" s="880"/>
      <c r="AA5" s="880"/>
      <c r="AB5" s="880"/>
      <c r="AC5" s="880"/>
      <c r="AD5" s="880"/>
      <c r="AE5" s="880"/>
      <c r="AF5" s="880"/>
      <c r="AG5" s="880"/>
      <c r="AH5" s="880"/>
      <c r="AI5" s="880"/>
      <c r="AJ5" s="880"/>
      <c r="AK5" s="880"/>
      <c r="AL5" s="880"/>
      <c r="AM5" s="880"/>
      <c r="AN5" s="880"/>
    </row>
    <row r="6" spans="1:56" x14ac:dyDescent="0.25">
      <c r="A6" s="880" t="s">
        <v>262</v>
      </c>
      <c r="B6" s="880"/>
      <c r="C6" s="779"/>
      <c r="D6" s="779"/>
      <c r="E6" s="779"/>
      <c r="F6" s="779"/>
      <c r="G6" s="779"/>
      <c r="H6" s="779"/>
      <c r="I6" s="779"/>
      <c r="J6" s="779"/>
      <c r="K6" s="779"/>
      <c r="L6" s="779"/>
      <c r="M6" s="779"/>
      <c r="N6" s="779"/>
      <c r="O6" s="779"/>
      <c r="P6" s="779"/>
      <c r="Q6" s="779"/>
      <c r="R6" s="779"/>
      <c r="S6" s="779"/>
      <c r="T6" s="779"/>
      <c r="U6" s="779"/>
      <c r="V6" s="779"/>
      <c r="W6" s="779"/>
      <c r="X6" s="779"/>
      <c r="Y6" s="779"/>
      <c r="Z6" s="779"/>
      <c r="AA6" s="779"/>
      <c r="AB6" s="779"/>
      <c r="AC6" s="779"/>
      <c r="AD6" s="779"/>
      <c r="AE6" s="779"/>
      <c r="AF6" s="779"/>
      <c r="AG6" s="779"/>
      <c r="AH6" s="779"/>
      <c r="AI6" s="779"/>
      <c r="AJ6" s="779"/>
      <c r="AK6" s="779"/>
      <c r="AL6" s="779"/>
      <c r="AM6" s="779"/>
      <c r="AN6" s="779"/>
    </row>
    <row r="7" spans="1:56" ht="15.75" thickBot="1" x14ac:dyDescent="0.3">
      <c r="A7" s="880"/>
      <c r="B7" s="880"/>
      <c r="C7" s="880"/>
      <c r="D7" s="880"/>
      <c r="E7" s="880"/>
      <c r="F7" s="880"/>
      <c r="G7" s="880"/>
      <c r="H7" s="880"/>
      <c r="I7" s="880"/>
      <c r="J7" s="880"/>
      <c r="K7" s="880"/>
      <c r="L7" s="880"/>
      <c r="M7" s="880"/>
      <c r="N7" s="880"/>
      <c r="O7" s="880"/>
      <c r="P7" s="880"/>
      <c r="Q7" s="880"/>
      <c r="R7" s="880"/>
      <c r="S7" s="880"/>
      <c r="T7" s="880"/>
      <c r="U7" s="880"/>
      <c r="V7" s="880"/>
      <c r="W7" s="880"/>
      <c r="X7" s="880"/>
      <c r="Y7" s="880"/>
      <c r="Z7" s="880"/>
      <c r="AA7" s="880"/>
      <c r="AB7" s="880"/>
      <c r="AC7" s="880"/>
      <c r="AD7" s="880"/>
      <c r="AE7" s="880"/>
      <c r="AF7" s="880"/>
      <c r="AG7" s="880"/>
      <c r="AH7" s="880"/>
      <c r="AI7" s="880"/>
      <c r="AJ7" s="880"/>
      <c r="AK7" s="880"/>
      <c r="AL7" s="880"/>
      <c r="AM7" s="880"/>
      <c r="AN7" s="880"/>
    </row>
    <row r="8" spans="1:56" ht="15.75" customHeight="1" thickBot="1" x14ac:dyDescent="0.3">
      <c r="A8" s="876" t="s">
        <v>1</v>
      </c>
      <c r="B8" s="877" t="s">
        <v>88</v>
      </c>
      <c r="C8" s="878" t="s">
        <v>2</v>
      </c>
      <c r="D8" s="878" t="s">
        <v>3</v>
      </c>
      <c r="E8" s="878" t="s">
        <v>77</v>
      </c>
      <c r="F8" s="878" t="s">
        <v>234</v>
      </c>
      <c r="G8" s="878" t="s">
        <v>84</v>
      </c>
      <c r="H8" s="878" t="s">
        <v>82</v>
      </c>
      <c r="I8" s="885" t="s">
        <v>4</v>
      </c>
      <c r="J8" s="885"/>
      <c r="K8" s="885"/>
      <c r="L8" s="885"/>
      <c r="M8" s="885"/>
      <c r="N8" s="885"/>
      <c r="O8" s="885"/>
      <c r="P8" s="885"/>
      <c r="Q8" s="885"/>
      <c r="R8" s="885"/>
      <c r="S8" s="885"/>
      <c r="T8" s="885"/>
      <c r="U8" s="885"/>
      <c r="V8" s="885"/>
      <c r="W8" s="885"/>
      <c r="X8" s="885"/>
      <c r="Y8" s="885" t="s">
        <v>5</v>
      </c>
      <c r="Z8" s="885"/>
      <c r="AA8" s="885"/>
      <c r="AB8" s="885"/>
      <c r="AC8" s="885"/>
      <c r="AD8" s="885"/>
      <c r="AE8" s="885"/>
      <c r="AF8" s="885"/>
      <c r="AG8" s="885"/>
      <c r="AH8" s="885"/>
      <c r="AI8" s="885"/>
      <c r="AJ8" s="885"/>
      <c r="AK8" s="885"/>
      <c r="AL8" s="885"/>
      <c r="AM8" s="885"/>
      <c r="AN8" s="885"/>
      <c r="AO8" s="885" t="s">
        <v>90</v>
      </c>
      <c r="AP8" s="885"/>
      <c r="AQ8" s="885"/>
      <c r="AR8" s="885"/>
      <c r="AS8" s="885"/>
      <c r="AT8" s="885"/>
      <c r="AU8" s="885"/>
      <c r="AV8" s="885"/>
      <c r="AW8" s="885"/>
      <c r="AX8" s="885"/>
      <c r="AY8" s="885"/>
      <c r="AZ8" s="885"/>
      <c r="BA8" s="885"/>
      <c r="BB8" s="885"/>
      <c r="BC8" s="885"/>
      <c r="BD8" s="885"/>
    </row>
    <row r="9" spans="1:56" ht="15" customHeight="1" thickBot="1" x14ac:dyDescent="0.3">
      <c r="A9" s="876"/>
      <c r="B9" s="877"/>
      <c r="C9" s="878"/>
      <c r="D9" s="878"/>
      <c r="E9" s="878"/>
      <c r="F9" s="878"/>
      <c r="G9" s="878"/>
      <c r="H9" s="878"/>
      <c r="I9" s="885" t="s">
        <v>6</v>
      </c>
      <c r="J9" s="885"/>
      <c r="K9" s="885"/>
      <c r="L9" s="885"/>
      <c r="M9" s="885"/>
      <c r="N9" s="885"/>
      <c r="O9" s="885"/>
      <c r="P9" s="885"/>
      <c r="Q9" s="885" t="s">
        <v>7</v>
      </c>
      <c r="R9" s="885"/>
      <c r="S9" s="885"/>
      <c r="T9" s="885"/>
      <c r="U9" s="885"/>
      <c r="V9" s="885"/>
      <c r="W9" s="885"/>
      <c r="X9" s="885"/>
      <c r="Y9" s="885" t="s">
        <v>8</v>
      </c>
      <c r="Z9" s="885"/>
      <c r="AA9" s="885"/>
      <c r="AB9" s="885"/>
      <c r="AC9" s="885"/>
      <c r="AD9" s="885"/>
      <c r="AE9" s="885"/>
      <c r="AF9" s="885"/>
      <c r="AG9" s="885" t="s">
        <v>9</v>
      </c>
      <c r="AH9" s="885"/>
      <c r="AI9" s="885"/>
      <c r="AJ9" s="885"/>
      <c r="AK9" s="885"/>
      <c r="AL9" s="885"/>
      <c r="AM9" s="885"/>
      <c r="AN9" s="885"/>
      <c r="AO9" s="885" t="s">
        <v>91</v>
      </c>
      <c r="AP9" s="885"/>
      <c r="AQ9" s="885"/>
      <c r="AR9" s="885"/>
      <c r="AS9" s="885"/>
      <c r="AT9" s="885"/>
      <c r="AU9" s="885"/>
      <c r="AV9" s="885"/>
      <c r="AW9" s="885" t="s">
        <v>92</v>
      </c>
      <c r="AX9" s="885"/>
      <c r="AY9" s="885"/>
      <c r="AZ9" s="885"/>
      <c r="BA9" s="885"/>
      <c r="BB9" s="885"/>
      <c r="BC9" s="885"/>
      <c r="BD9" s="885"/>
    </row>
    <row r="10" spans="1:56" ht="102.75" customHeight="1" thickBot="1" x14ac:dyDescent="0.3">
      <c r="A10" s="876"/>
      <c r="B10" s="877"/>
      <c r="C10" s="878"/>
      <c r="D10" s="878"/>
      <c r="E10" s="878"/>
      <c r="F10" s="878"/>
      <c r="G10" s="878"/>
      <c r="H10" s="878"/>
      <c r="I10" s="729" t="s">
        <v>78</v>
      </c>
      <c r="J10" s="729" t="s">
        <v>162</v>
      </c>
      <c r="K10" s="729" t="s">
        <v>79</v>
      </c>
      <c r="L10" s="729" t="s">
        <v>80</v>
      </c>
      <c r="M10" s="729" t="s">
        <v>235</v>
      </c>
      <c r="N10" s="729" t="s">
        <v>244</v>
      </c>
      <c r="O10" s="729" t="s">
        <v>236</v>
      </c>
      <c r="P10" s="490" t="s">
        <v>82</v>
      </c>
      <c r="Q10" s="729" t="s">
        <v>78</v>
      </c>
      <c r="R10" s="729" t="s">
        <v>162</v>
      </c>
      <c r="S10" s="729" t="s">
        <v>79</v>
      </c>
      <c r="T10" s="729" t="s">
        <v>80</v>
      </c>
      <c r="U10" s="729" t="s">
        <v>235</v>
      </c>
      <c r="V10" s="729" t="s">
        <v>244</v>
      </c>
      <c r="W10" s="729" t="s">
        <v>236</v>
      </c>
      <c r="X10" s="490" t="s">
        <v>82</v>
      </c>
      <c r="Y10" s="610" t="s">
        <v>78</v>
      </c>
      <c r="Z10" s="610" t="s">
        <v>162</v>
      </c>
      <c r="AA10" s="610" t="s">
        <v>79</v>
      </c>
      <c r="AB10" s="610" t="s">
        <v>80</v>
      </c>
      <c r="AC10" s="610" t="s">
        <v>235</v>
      </c>
      <c r="AD10" s="729" t="s">
        <v>244</v>
      </c>
      <c r="AE10" s="610" t="s">
        <v>236</v>
      </c>
      <c r="AF10" s="490" t="s">
        <v>83</v>
      </c>
      <c r="AG10" s="729" t="s">
        <v>81</v>
      </c>
      <c r="AH10" s="729" t="s">
        <v>162</v>
      </c>
      <c r="AI10" s="729" t="s">
        <v>79</v>
      </c>
      <c r="AJ10" s="729" t="s">
        <v>80</v>
      </c>
      <c r="AK10" s="729" t="s">
        <v>235</v>
      </c>
      <c r="AL10" s="729" t="s">
        <v>244</v>
      </c>
      <c r="AM10" s="729" t="s">
        <v>236</v>
      </c>
      <c r="AN10" s="490" t="s">
        <v>82</v>
      </c>
      <c r="AO10" s="729" t="s">
        <v>78</v>
      </c>
      <c r="AP10" s="729" t="s">
        <v>162</v>
      </c>
      <c r="AQ10" s="729" t="s">
        <v>79</v>
      </c>
      <c r="AR10" s="729" t="s">
        <v>80</v>
      </c>
      <c r="AS10" s="729" t="s">
        <v>235</v>
      </c>
      <c r="AT10" s="729" t="s">
        <v>244</v>
      </c>
      <c r="AU10" s="729" t="s">
        <v>236</v>
      </c>
      <c r="AV10" s="490" t="s">
        <v>82</v>
      </c>
      <c r="AW10" s="729" t="s">
        <v>78</v>
      </c>
      <c r="AX10" s="729" t="s">
        <v>162</v>
      </c>
      <c r="AY10" s="729" t="s">
        <v>79</v>
      </c>
      <c r="AZ10" s="729" t="s">
        <v>80</v>
      </c>
      <c r="BA10" s="729" t="s">
        <v>235</v>
      </c>
      <c r="BB10" s="729" t="s">
        <v>244</v>
      </c>
      <c r="BC10" s="729" t="s">
        <v>236</v>
      </c>
      <c r="BD10" s="610" t="s">
        <v>82</v>
      </c>
    </row>
    <row r="11" spans="1:56" s="635" customFormat="1" ht="20.100000000000001" customHeight="1" thickBot="1" x14ac:dyDescent="0.35">
      <c r="A11" s="642" t="s">
        <v>204</v>
      </c>
      <c r="B11" s="652"/>
      <c r="C11" s="652"/>
      <c r="D11" s="652"/>
      <c r="E11" s="652"/>
      <c r="F11" s="652"/>
      <c r="G11" s="652"/>
      <c r="H11" s="643"/>
      <c r="I11" s="730"/>
      <c r="J11" s="730"/>
      <c r="K11" s="643"/>
      <c r="L11" s="643"/>
      <c r="M11" s="643"/>
      <c r="N11" s="643"/>
      <c r="O11" s="643"/>
      <c r="P11" s="643"/>
      <c r="Q11" s="643"/>
      <c r="R11" s="643"/>
      <c r="S11" s="643"/>
      <c r="T11" s="643"/>
      <c r="U11" s="643"/>
      <c r="V11" s="643"/>
      <c r="W11" s="643"/>
      <c r="X11" s="643"/>
      <c r="Y11" s="646"/>
      <c r="Z11" s="646"/>
      <c r="AA11" s="646"/>
      <c r="AB11" s="646"/>
      <c r="AC11" s="653"/>
      <c r="AD11" s="653"/>
      <c r="AE11" s="653"/>
      <c r="AF11" s="652"/>
      <c r="AG11" s="652"/>
      <c r="AH11" s="652"/>
      <c r="AI11" s="652"/>
      <c r="AJ11" s="652"/>
      <c r="AK11" s="652"/>
      <c r="AL11" s="652"/>
      <c r="AM11" s="652"/>
      <c r="AN11" s="652"/>
      <c r="AO11" s="652"/>
      <c r="AP11" s="652"/>
      <c r="AQ11" s="652"/>
      <c r="AR11" s="652"/>
      <c r="AS11" s="652"/>
      <c r="AT11" s="652"/>
      <c r="AU11" s="652"/>
      <c r="AV11" s="652"/>
      <c r="AW11" s="652"/>
      <c r="AX11" s="652"/>
      <c r="AY11" s="652"/>
      <c r="AZ11" s="652"/>
      <c r="BA11" s="652"/>
      <c r="BB11" s="652"/>
      <c r="BC11" s="652"/>
      <c r="BD11" s="777"/>
    </row>
    <row r="12" spans="1:56" ht="20.100000000000001" customHeight="1" x14ac:dyDescent="0.25">
      <c r="A12" s="733">
        <v>1</v>
      </c>
      <c r="B12" s="734" t="s">
        <v>94</v>
      </c>
      <c r="C12" s="491">
        <f>SUM(D12:F12)</f>
        <v>36</v>
      </c>
      <c r="D12" s="492">
        <f>SUM(I12:J12,Q12:R12,Y12:Z12,AG12:AH12,AO12:AP12,AW12:AX12)</f>
        <v>26</v>
      </c>
      <c r="E12" s="492">
        <f>SUM(K12:L12,S12:T12,AA12:AB12,AI12:AJ12,AQ12:AR12,AY12:AZ12)</f>
        <v>10</v>
      </c>
      <c r="F12" s="492">
        <f>SUM(M12:O12,U12:W12,AC12:AE12,AK12:AM12,AS12:AU12,BA12:BC12)</f>
        <v>0</v>
      </c>
      <c r="G12" s="493" t="s">
        <v>11</v>
      </c>
      <c r="H12" s="631">
        <f>SUM(P12,X12,AF12,AN12,AV12,BD12)</f>
        <v>4</v>
      </c>
      <c r="I12" s="494">
        <v>8</v>
      </c>
      <c r="J12" s="494">
        <v>5</v>
      </c>
      <c r="K12" s="619">
        <v>5</v>
      </c>
      <c r="L12" s="495"/>
      <c r="M12" s="496"/>
      <c r="N12" s="495"/>
      <c r="O12" s="497"/>
      <c r="P12" s="631">
        <v>2</v>
      </c>
      <c r="Q12" s="498">
        <v>8</v>
      </c>
      <c r="R12" s="494">
        <v>5</v>
      </c>
      <c r="S12" s="619">
        <v>5</v>
      </c>
      <c r="T12" s="495"/>
      <c r="U12" s="496"/>
      <c r="V12" s="495"/>
      <c r="W12" s="499"/>
      <c r="X12" s="500">
        <v>2</v>
      </c>
      <c r="Y12" s="498"/>
      <c r="Z12" s="494"/>
      <c r="AA12" s="619"/>
      <c r="AB12" s="495"/>
      <c r="AC12" s="495"/>
      <c r="AD12" s="600"/>
      <c r="AE12" s="493"/>
      <c r="AF12" s="501"/>
      <c r="AG12" s="502"/>
      <c r="AH12" s="503"/>
      <c r="AI12" s="495"/>
      <c r="AJ12" s="495"/>
      <c r="AK12" s="495"/>
      <c r="AL12" s="504"/>
      <c r="AM12" s="493"/>
      <c r="AN12" s="505"/>
      <c r="AO12" s="455"/>
      <c r="AP12" s="456"/>
      <c r="AQ12" s="456"/>
      <c r="AR12" s="456"/>
      <c r="AS12" s="455"/>
      <c r="AT12" s="456"/>
      <c r="AU12" s="457"/>
      <c r="AV12" s="458"/>
      <c r="AW12" s="455"/>
      <c r="AX12" s="456"/>
      <c r="AY12" s="456"/>
      <c r="AZ12" s="456"/>
      <c r="BA12" s="455"/>
      <c r="BB12" s="456"/>
      <c r="BC12" s="457"/>
      <c r="BD12" s="667"/>
    </row>
    <row r="13" spans="1:56" ht="20.100000000000001" customHeight="1" x14ac:dyDescent="0.25">
      <c r="A13" s="735">
        <v>2</v>
      </c>
      <c r="B13" s="736" t="s">
        <v>263</v>
      </c>
      <c r="C13" s="628">
        <f t="shared" ref="C13:C19" si="0">SUM(D13:F13)</f>
        <v>18</v>
      </c>
      <c r="D13" s="528">
        <f t="shared" ref="D13:D19" si="1">SUM(I13:J13,Q13:R13,Y13:Z13,AG13:AH13,AO13:AP13,AW13:AX13)</f>
        <v>13</v>
      </c>
      <c r="E13" s="528">
        <f t="shared" ref="E13:E19" si="2">SUM(K13:L13,S13:T13,AA13:AB13,AI13:AJ13,AQ13:AR13,AY13:AZ13)</f>
        <v>5</v>
      </c>
      <c r="F13" s="528">
        <f t="shared" ref="F13:F18" si="3">SUM(M13:O13,U13:W13,AC13:AE13,AK13:AM13,AS13:AU13,BA13:BC13)</f>
        <v>0</v>
      </c>
      <c r="G13" s="506" t="s">
        <v>11</v>
      </c>
      <c r="H13" s="631">
        <f t="shared" ref="H13:H19" si="4">SUM(P13,X13,AF13,AN13,AV13,BD13)</f>
        <v>2</v>
      </c>
      <c r="I13" s="755">
        <v>8</v>
      </c>
      <c r="J13" s="507">
        <v>5</v>
      </c>
      <c r="K13" s="508">
        <v>5</v>
      </c>
      <c r="L13" s="509"/>
      <c r="M13" s="510"/>
      <c r="N13" s="509"/>
      <c r="O13" s="511"/>
      <c r="P13" s="512">
        <v>2</v>
      </c>
      <c r="Q13" s="513"/>
      <c r="R13" s="514"/>
      <c r="S13" s="515"/>
      <c r="T13" s="515"/>
      <c r="U13" s="516"/>
      <c r="V13" s="515"/>
      <c r="W13" s="517"/>
      <c r="X13" s="518"/>
      <c r="Y13" s="519"/>
      <c r="Z13" s="514"/>
      <c r="AA13" s="515"/>
      <c r="AB13" s="515"/>
      <c r="AC13" s="516"/>
      <c r="AD13" s="515"/>
      <c r="AE13" s="517"/>
      <c r="AF13" s="518"/>
      <c r="AG13" s="519"/>
      <c r="AH13" s="514"/>
      <c r="AI13" s="515"/>
      <c r="AJ13" s="515"/>
      <c r="AK13" s="515"/>
      <c r="AL13" s="517"/>
      <c r="AM13" s="521"/>
      <c r="AN13" s="520"/>
      <c r="AO13" s="459"/>
      <c r="AP13" s="460"/>
      <c r="AQ13" s="460"/>
      <c r="AR13" s="460"/>
      <c r="AS13" s="459"/>
      <c r="AT13" s="460"/>
      <c r="AU13" s="461"/>
      <c r="AV13" s="462"/>
      <c r="AW13" s="459"/>
      <c r="AX13" s="460"/>
      <c r="AY13" s="460"/>
      <c r="AZ13" s="460"/>
      <c r="BA13" s="459"/>
      <c r="BB13" s="460"/>
      <c r="BC13" s="461"/>
      <c r="BD13" s="535"/>
    </row>
    <row r="14" spans="1:56" ht="21.75" customHeight="1" x14ac:dyDescent="0.25">
      <c r="A14" s="735">
        <v>3</v>
      </c>
      <c r="B14" s="737" t="s">
        <v>97</v>
      </c>
      <c r="C14" s="627">
        <f t="shared" si="0"/>
        <v>13</v>
      </c>
      <c r="D14" s="624">
        <f t="shared" si="1"/>
        <v>13</v>
      </c>
      <c r="E14" s="624">
        <f t="shared" si="2"/>
        <v>0</v>
      </c>
      <c r="F14" s="624">
        <f t="shared" si="3"/>
        <v>0</v>
      </c>
      <c r="G14" s="521" t="s">
        <v>11</v>
      </c>
      <c r="H14" s="631">
        <f t="shared" si="4"/>
        <v>2</v>
      </c>
      <c r="I14" s="519">
        <v>8</v>
      </c>
      <c r="J14" s="519">
        <v>5</v>
      </c>
      <c r="K14" s="515"/>
      <c r="L14" s="515"/>
      <c r="M14" s="516"/>
      <c r="N14" s="515"/>
      <c r="O14" s="522"/>
      <c r="P14" s="518">
        <v>2</v>
      </c>
      <c r="Q14" s="513"/>
      <c r="R14" s="514"/>
      <c r="S14" s="515"/>
      <c r="T14" s="515"/>
      <c r="U14" s="516"/>
      <c r="V14" s="515"/>
      <c r="W14" s="517"/>
      <c r="X14" s="518"/>
      <c r="Y14" s="519"/>
      <c r="Z14" s="514"/>
      <c r="AA14" s="515"/>
      <c r="AB14" s="515"/>
      <c r="AC14" s="516"/>
      <c r="AD14" s="515"/>
      <c r="AE14" s="517"/>
      <c r="AF14" s="518"/>
      <c r="AG14" s="519"/>
      <c r="AH14" s="514"/>
      <c r="AI14" s="515"/>
      <c r="AJ14" s="515"/>
      <c r="AK14" s="515"/>
      <c r="AL14" s="517"/>
      <c r="AM14" s="521"/>
      <c r="AN14" s="520"/>
      <c r="AO14" s="459"/>
      <c r="AP14" s="460"/>
      <c r="AQ14" s="460"/>
      <c r="AR14" s="460"/>
      <c r="AS14" s="459"/>
      <c r="AT14" s="460"/>
      <c r="AU14" s="461"/>
      <c r="AV14" s="462"/>
      <c r="AW14" s="459"/>
      <c r="AX14" s="460"/>
      <c r="AY14" s="460"/>
      <c r="AZ14" s="460"/>
      <c r="BA14" s="459"/>
      <c r="BB14" s="460"/>
      <c r="BC14" s="461"/>
      <c r="BD14" s="535"/>
    </row>
    <row r="15" spans="1:56" ht="20.100000000000001" customHeight="1" x14ac:dyDescent="0.25">
      <c r="A15" s="735">
        <v>4</v>
      </c>
      <c r="B15" s="737" t="s">
        <v>96</v>
      </c>
      <c r="C15" s="523">
        <f t="shared" si="0"/>
        <v>13</v>
      </c>
      <c r="D15" s="528">
        <f t="shared" si="1"/>
        <v>13</v>
      </c>
      <c r="E15" s="528">
        <f t="shared" si="2"/>
        <v>0</v>
      </c>
      <c r="F15" s="528">
        <f t="shared" si="3"/>
        <v>0</v>
      </c>
      <c r="G15" s="521" t="s">
        <v>15</v>
      </c>
      <c r="H15" s="631">
        <f t="shared" si="4"/>
        <v>2</v>
      </c>
      <c r="I15" s="532">
        <v>8</v>
      </c>
      <c r="J15" s="510">
        <v>5</v>
      </c>
      <c r="K15" s="509"/>
      <c r="L15" s="509"/>
      <c r="M15" s="524"/>
      <c r="N15" s="670"/>
      <c r="O15" s="525"/>
      <c r="P15" s="526">
        <v>2</v>
      </c>
      <c r="Q15" s="527"/>
      <c r="R15" s="528"/>
      <c r="S15" s="528"/>
      <c r="T15" s="528"/>
      <c r="U15" s="527"/>
      <c r="V15" s="528"/>
      <c r="W15" s="529"/>
      <c r="X15" s="530"/>
      <c r="Y15" s="527"/>
      <c r="Z15" s="528"/>
      <c r="AA15" s="528"/>
      <c r="AB15" s="528"/>
      <c r="AC15" s="527"/>
      <c r="AD15" s="528"/>
      <c r="AE15" s="529"/>
      <c r="AF15" s="530"/>
      <c r="AG15" s="527"/>
      <c r="AH15" s="528"/>
      <c r="AI15" s="528"/>
      <c r="AJ15" s="528"/>
      <c r="AK15" s="528"/>
      <c r="AL15" s="529"/>
      <c r="AM15" s="677"/>
      <c r="AN15" s="531"/>
      <c r="AO15" s="532"/>
      <c r="AP15" s="533"/>
      <c r="AQ15" s="533"/>
      <c r="AR15" s="533"/>
      <c r="AS15" s="532"/>
      <c r="AT15" s="533"/>
      <c r="AU15" s="534"/>
      <c r="AV15" s="535"/>
      <c r="AW15" s="532"/>
      <c r="AX15" s="533"/>
      <c r="AY15" s="533"/>
      <c r="AZ15" s="533"/>
      <c r="BA15" s="532"/>
      <c r="BB15" s="533"/>
      <c r="BC15" s="534"/>
      <c r="BD15" s="535"/>
    </row>
    <row r="16" spans="1:56" ht="20.100000000000001" customHeight="1" x14ac:dyDescent="0.25">
      <c r="A16" s="735">
        <v>5</v>
      </c>
      <c r="B16" s="737" t="s">
        <v>205</v>
      </c>
      <c r="C16" s="628">
        <f t="shared" si="0"/>
        <v>16</v>
      </c>
      <c r="D16" s="624">
        <f t="shared" si="1"/>
        <v>13</v>
      </c>
      <c r="E16" s="624">
        <f t="shared" si="2"/>
        <v>3</v>
      </c>
      <c r="F16" s="624">
        <f t="shared" si="3"/>
        <v>0</v>
      </c>
      <c r="G16" s="521" t="s">
        <v>11</v>
      </c>
      <c r="H16" s="631">
        <f t="shared" si="4"/>
        <v>2</v>
      </c>
      <c r="I16" s="519">
        <v>8</v>
      </c>
      <c r="J16" s="519">
        <v>5</v>
      </c>
      <c r="K16" s="515">
        <v>3</v>
      </c>
      <c r="L16" s="515"/>
      <c r="M16" s="516"/>
      <c r="N16" s="515"/>
      <c r="O16" s="522"/>
      <c r="P16" s="518">
        <v>2</v>
      </c>
      <c r="Q16" s="513"/>
      <c r="R16" s="528"/>
      <c r="S16" s="528"/>
      <c r="T16" s="528"/>
      <c r="U16" s="527"/>
      <c r="V16" s="528"/>
      <c r="W16" s="529"/>
      <c r="X16" s="530"/>
      <c r="Y16" s="527"/>
      <c r="Z16" s="528"/>
      <c r="AA16" s="528"/>
      <c r="AB16" s="528"/>
      <c r="AC16" s="527"/>
      <c r="AD16" s="528"/>
      <c r="AE16" s="529"/>
      <c r="AF16" s="530"/>
      <c r="AG16" s="527"/>
      <c r="AH16" s="528"/>
      <c r="AI16" s="528"/>
      <c r="AJ16" s="528"/>
      <c r="AK16" s="528"/>
      <c r="AL16" s="529"/>
      <c r="AM16" s="677"/>
      <c r="AN16" s="531"/>
      <c r="AO16" s="532"/>
      <c r="AP16" s="533"/>
      <c r="AQ16" s="533"/>
      <c r="AR16" s="533"/>
      <c r="AS16" s="532"/>
      <c r="AT16" s="533"/>
      <c r="AU16" s="534"/>
      <c r="AV16" s="535"/>
      <c r="AW16" s="532"/>
      <c r="AX16" s="533"/>
      <c r="AY16" s="533"/>
      <c r="AZ16" s="533"/>
      <c r="BA16" s="532"/>
      <c r="BB16" s="533"/>
      <c r="BC16" s="534"/>
      <c r="BD16" s="535"/>
    </row>
    <row r="17" spans="1:56" ht="20.100000000000001" customHeight="1" x14ac:dyDescent="0.25">
      <c r="A17" s="735">
        <v>6</v>
      </c>
      <c r="B17" s="599" t="s">
        <v>206</v>
      </c>
      <c r="C17" s="523">
        <f t="shared" si="0"/>
        <v>24</v>
      </c>
      <c r="D17" s="528">
        <f t="shared" si="1"/>
        <v>24</v>
      </c>
      <c r="E17" s="528">
        <f t="shared" si="2"/>
        <v>0</v>
      </c>
      <c r="F17" s="528">
        <f t="shared" si="3"/>
        <v>0</v>
      </c>
      <c r="G17" s="506" t="s">
        <v>11</v>
      </c>
      <c r="H17" s="631">
        <f t="shared" si="4"/>
        <v>2</v>
      </c>
      <c r="I17" s="756">
        <v>16</v>
      </c>
      <c r="J17" s="536">
        <v>8</v>
      </c>
      <c r="K17" s="537"/>
      <c r="L17" s="537"/>
      <c r="M17" s="536"/>
      <c r="N17" s="537"/>
      <c r="O17" s="538"/>
      <c r="P17" s="539">
        <v>2</v>
      </c>
      <c r="Q17" s="540"/>
      <c r="R17" s="541"/>
      <c r="S17" s="620"/>
      <c r="T17" s="620"/>
      <c r="U17" s="542"/>
      <c r="V17" s="620"/>
      <c r="W17" s="543"/>
      <c r="X17" s="630"/>
      <c r="Y17" s="519"/>
      <c r="Z17" s="514"/>
      <c r="AA17" s="515"/>
      <c r="AB17" s="515"/>
      <c r="AC17" s="516"/>
      <c r="AD17" s="515"/>
      <c r="AE17" s="517"/>
      <c r="AF17" s="518"/>
      <c r="AG17" s="519"/>
      <c r="AH17" s="514"/>
      <c r="AI17" s="515"/>
      <c r="AJ17" s="515"/>
      <c r="AK17" s="515"/>
      <c r="AL17" s="517"/>
      <c r="AM17" s="521"/>
      <c r="AN17" s="520"/>
      <c r="AO17" s="459"/>
      <c r="AP17" s="460"/>
      <c r="AQ17" s="460"/>
      <c r="AR17" s="460"/>
      <c r="AS17" s="459"/>
      <c r="AT17" s="460"/>
      <c r="AU17" s="461"/>
      <c r="AV17" s="462"/>
      <c r="AW17" s="459"/>
      <c r="AX17" s="460"/>
      <c r="AY17" s="460"/>
      <c r="AZ17" s="460"/>
      <c r="BA17" s="459"/>
      <c r="BB17" s="460"/>
      <c r="BC17" s="461"/>
      <c r="BD17" s="535"/>
    </row>
    <row r="18" spans="1:56" ht="20.100000000000001" customHeight="1" x14ac:dyDescent="0.25">
      <c r="A18" s="735">
        <v>7</v>
      </c>
      <c r="B18" s="599" t="s">
        <v>247</v>
      </c>
      <c r="C18" s="628">
        <f t="shared" si="0"/>
        <v>15</v>
      </c>
      <c r="D18" s="528">
        <f t="shared" si="1"/>
        <v>0</v>
      </c>
      <c r="E18" s="528">
        <f t="shared" si="2"/>
        <v>15</v>
      </c>
      <c r="F18" s="528">
        <f t="shared" si="3"/>
        <v>0</v>
      </c>
      <c r="G18" s="544" t="s">
        <v>15</v>
      </c>
      <c r="H18" s="631">
        <f t="shared" si="4"/>
        <v>1</v>
      </c>
      <c r="I18" s="519"/>
      <c r="J18" s="514"/>
      <c r="K18" s="515">
        <v>15</v>
      </c>
      <c r="L18" s="515"/>
      <c r="M18" s="516"/>
      <c r="N18" s="515"/>
      <c r="O18" s="517"/>
      <c r="P18" s="518">
        <v>1</v>
      </c>
      <c r="Q18" s="519"/>
      <c r="R18" s="514"/>
      <c r="S18" s="515"/>
      <c r="T18" s="515"/>
      <c r="U18" s="516"/>
      <c r="V18" s="515"/>
      <c r="W18" s="517"/>
      <c r="X18" s="518"/>
      <c r="Y18" s="519"/>
      <c r="Z18" s="514"/>
      <c r="AA18" s="515"/>
      <c r="AB18" s="515"/>
      <c r="AC18" s="516"/>
      <c r="AD18" s="515"/>
      <c r="AE18" s="517"/>
      <c r="AF18" s="518"/>
      <c r="AG18" s="519"/>
      <c r="AH18" s="514"/>
      <c r="AI18" s="515"/>
      <c r="AJ18" s="515"/>
      <c r="AK18" s="515"/>
      <c r="AL18" s="517"/>
      <c r="AM18" s="521"/>
      <c r="AN18" s="520"/>
      <c r="AO18" s="459"/>
      <c r="AP18" s="460"/>
      <c r="AQ18" s="460"/>
      <c r="AR18" s="460"/>
      <c r="AS18" s="459"/>
      <c r="AT18" s="460"/>
      <c r="AU18" s="461"/>
      <c r="AV18" s="462"/>
      <c r="AW18" s="459"/>
      <c r="AX18" s="460"/>
      <c r="AY18" s="460"/>
      <c r="AZ18" s="460"/>
      <c r="BA18" s="459"/>
      <c r="BB18" s="460"/>
      <c r="BC18" s="461"/>
      <c r="BD18" s="535"/>
    </row>
    <row r="19" spans="1:56" ht="20.100000000000001" customHeight="1" thickBot="1" x14ac:dyDescent="0.3">
      <c r="A19" s="735">
        <v>8</v>
      </c>
      <c r="B19" s="599" t="s">
        <v>207</v>
      </c>
      <c r="C19" s="523">
        <f t="shared" si="0"/>
        <v>15</v>
      </c>
      <c r="D19" s="625">
        <f t="shared" si="1"/>
        <v>10</v>
      </c>
      <c r="E19" s="625">
        <f t="shared" si="2"/>
        <v>5</v>
      </c>
      <c r="F19" s="625">
        <f>SUM(M19:O19,U19:W19,AC19:AE19,AK19:AM19,AS19:AU19,BA19:BC19)</f>
        <v>0</v>
      </c>
      <c r="G19" s="506" t="s">
        <v>15</v>
      </c>
      <c r="H19" s="631">
        <f t="shared" si="4"/>
        <v>1</v>
      </c>
      <c r="I19" s="507">
        <v>8</v>
      </c>
      <c r="J19" s="507">
        <v>2</v>
      </c>
      <c r="K19" s="508">
        <v>5</v>
      </c>
      <c r="L19" s="508"/>
      <c r="M19" s="507"/>
      <c r="N19" s="579"/>
      <c r="O19" s="545"/>
      <c r="P19" s="512">
        <v>1</v>
      </c>
      <c r="Q19" s="513"/>
      <c r="R19" s="519"/>
      <c r="S19" s="515"/>
      <c r="T19" s="515"/>
      <c r="U19" s="516"/>
      <c r="V19" s="517"/>
      <c r="W19" s="672"/>
      <c r="X19" s="546"/>
      <c r="Y19" s="519"/>
      <c r="Z19" s="514"/>
      <c r="AA19" s="515"/>
      <c r="AB19" s="515"/>
      <c r="AC19" s="516"/>
      <c r="AD19" s="570"/>
      <c r="AE19" s="517"/>
      <c r="AF19" s="518"/>
      <c r="AG19" s="519"/>
      <c r="AH19" s="514"/>
      <c r="AI19" s="515"/>
      <c r="AJ19" s="515"/>
      <c r="AK19" s="570"/>
      <c r="AL19" s="517"/>
      <c r="AM19" s="672"/>
      <c r="AN19" s="520"/>
      <c r="AO19" s="459"/>
      <c r="AP19" s="460"/>
      <c r="AQ19" s="460"/>
      <c r="AR19" s="460"/>
      <c r="AS19" s="459"/>
      <c r="AT19" s="475"/>
      <c r="AU19" s="461"/>
      <c r="AV19" s="462"/>
      <c r="AW19" s="459"/>
      <c r="AX19" s="460"/>
      <c r="AY19" s="460"/>
      <c r="AZ19" s="460"/>
      <c r="BA19" s="459"/>
      <c r="BB19" s="475"/>
      <c r="BC19" s="461"/>
      <c r="BD19" s="535"/>
    </row>
    <row r="20" spans="1:56" s="637" customFormat="1" ht="20.100000000000001" customHeight="1" thickBot="1" x14ac:dyDescent="0.3">
      <c r="A20" s="850" t="s">
        <v>241</v>
      </c>
      <c r="B20" s="851"/>
      <c r="C20" s="636">
        <f>SUM(C12:C19)</f>
        <v>150</v>
      </c>
      <c r="D20" s="636">
        <f>SUM(D12:D19)</f>
        <v>112</v>
      </c>
      <c r="E20" s="636">
        <f>SUM(E12:E19)</f>
        <v>38</v>
      </c>
      <c r="F20" s="636">
        <f>SUM(F12:F19)</f>
        <v>0</v>
      </c>
      <c r="G20" s="636">
        <f t="shared" ref="G20:O20" si="5">SUM(G12:G19)</f>
        <v>0</v>
      </c>
      <c r="H20" s="636">
        <f t="shared" si="5"/>
        <v>16</v>
      </c>
      <c r="I20" s="636">
        <f t="shared" si="5"/>
        <v>64</v>
      </c>
      <c r="J20" s="636">
        <f t="shared" si="5"/>
        <v>35</v>
      </c>
      <c r="K20" s="636">
        <f t="shared" si="5"/>
        <v>33</v>
      </c>
      <c r="L20" s="636">
        <f t="shared" si="5"/>
        <v>0</v>
      </c>
      <c r="M20" s="636">
        <f t="shared" si="5"/>
        <v>0</v>
      </c>
      <c r="N20" s="636">
        <f t="shared" si="5"/>
        <v>0</v>
      </c>
      <c r="O20" s="636">
        <f t="shared" si="5"/>
        <v>0</v>
      </c>
      <c r="P20" s="636">
        <f>SUM(P12:P19)</f>
        <v>14</v>
      </c>
      <c r="Q20" s="636">
        <f>SUM(Q12:Q19)</f>
        <v>8</v>
      </c>
      <c r="R20" s="636">
        <f>SUM(R12:R19)</f>
        <v>5</v>
      </c>
      <c r="S20" s="636">
        <f>SUM(S12:S19)</f>
        <v>5</v>
      </c>
      <c r="T20" s="636">
        <f>SUM(T12:T19)</f>
        <v>0</v>
      </c>
      <c r="U20" s="636">
        <f t="shared" ref="U20:W20" si="6">SUM(U12:U19)</f>
        <v>0</v>
      </c>
      <c r="V20" s="636">
        <f t="shared" si="6"/>
        <v>0</v>
      </c>
      <c r="W20" s="636">
        <f t="shared" si="6"/>
        <v>0</v>
      </c>
      <c r="X20" s="636">
        <f>SUM(X12:X19)</f>
        <v>2</v>
      </c>
      <c r="Y20" s="636">
        <f>SUM(Y12:Y19)</f>
        <v>0</v>
      </c>
      <c r="Z20" s="636">
        <f>SUM(Z12:Z19)</f>
        <v>0</v>
      </c>
      <c r="AA20" s="636">
        <f>SUM(AA12:AA19)</f>
        <v>0</v>
      </c>
      <c r="AB20" s="636">
        <f>SUM(AB12:AB19)</f>
        <v>0</v>
      </c>
      <c r="AC20" s="636">
        <f t="shared" ref="AC20:AE20" si="7">SUM(AC12:AC19)</f>
        <v>0</v>
      </c>
      <c r="AD20" s="636">
        <f t="shared" si="7"/>
        <v>0</v>
      </c>
      <c r="AE20" s="636">
        <f t="shared" si="7"/>
        <v>0</v>
      </c>
      <c r="AF20" s="636">
        <f>SUM(AF12:AF19)</f>
        <v>0</v>
      </c>
      <c r="AG20" s="636">
        <f>SUM(AG12:AG19)</f>
        <v>0</v>
      </c>
      <c r="AH20" s="636">
        <f>SUM(AH12:AH19)</f>
        <v>0</v>
      </c>
      <c r="AI20" s="636">
        <f>SUM(AI12:AI19)</f>
        <v>0</v>
      </c>
      <c r="AJ20" s="636">
        <f>SUM(AJ12:AJ19)</f>
        <v>0</v>
      </c>
      <c r="AK20" s="636">
        <f t="shared" ref="AK20:AM20" si="8">SUM(AK12:AK19)</f>
        <v>0</v>
      </c>
      <c r="AL20" s="636">
        <f t="shared" si="8"/>
        <v>0</v>
      </c>
      <c r="AM20" s="636">
        <f t="shared" si="8"/>
        <v>0</v>
      </c>
      <c r="AN20" s="636">
        <f>SUM(AN12:AN19)</f>
        <v>0</v>
      </c>
      <c r="AO20" s="636">
        <f>SUM(AO12:AO19)</f>
        <v>0</v>
      </c>
      <c r="AP20" s="636">
        <f>SUM(AP12:AP19)</f>
        <v>0</v>
      </c>
      <c r="AQ20" s="636">
        <f>SUM(AQ12:AQ19)</f>
        <v>0</v>
      </c>
      <c r="AR20" s="636">
        <f>SUM(AR12:AR19)</f>
        <v>0</v>
      </c>
      <c r="AS20" s="636">
        <f t="shared" ref="AS20:AU20" si="9">SUM(AS12:AS19)</f>
        <v>0</v>
      </c>
      <c r="AT20" s="636">
        <f t="shared" si="9"/>
        <v>0</v>
      </c>
      <c r="AU20" s="636">
        <f t="shared" si="9"/>
        <v>0</v>
      </c>
      <c r="AV20" s="636">
        <f>SUM(AV12:AV19)</f>
        <v>0</v>
      </c>
      <c r="AW20" s="636">
        <f>SUM(AW12:AW19)</f>
        <v>0</v>
      </c>
      <c r="AX20" s="636">
        <f>SUM(AX12:AX19)</f>
        <v>0</v>
      </c>
      <c r="AY20" s="636">
        <f>SUM(AY12:AY19)</f>
        <v>0</v>
      </c>
      <c r="AZ20" s="636">
        <f>SUM(AZ12:AZ19)</f>
        <v>0</v>
      </c>
      <c r="BA20" s="636">
        <f t="shared" ref="BA20:BC20" si="10">SUM(BA12:BA19)</f>
        <v>0</v>
      </c>
      <c r="BB20" s="636">
        <f t="shared" si="10"/>
        <v>0</v>
      </c>
      <c r="BC20" s="636">
        <f t="shared" si="10"/>
        <v>0</v>
      </c>
      <c r="BD20" s="636">
        <f>SUM(BD12:BD19)</f>
        <v>0</v>
      </c>
    </row>
    <row r="21" spans="1:56" s="637" customFormat="1" ht="20.100000000000001" customHeight="1" thickBot="1" x14ac:dyDescent="0.3">
      <c r="A21" s="850" t="s">
        <v>208</v>
      </c>
      <c r="B21" s="884"/>
      <c r="C21" s="645"/>
      <c r="D21" s="645"/>
      <c r="E21" s="645"/>
      <c r="F21" s="645"/>
      <c r="G21" s="645"/>
      <c r="H21" s="645"/>
      <c r="I21" s="646"/>
      <c r="J21" s="646"/>
      <c r="K21" s="645"/>
      <c r="L21" s="645"/>
      <c r="M21" s="645"/>
      <c r="N21" s="645"/>
      <c r="O21" s="645"/>
      <c r="P21" s="645"/>
      <c r="Q21" s="654"/>
      <c r="R21" s="654"/>
      <c r="S21" s="654"/>
      <c r="T21" s="654"/>
      <c r="U21" s="654"/>
      <c r="V21" s="654"/>
      <c r="W21" s="654"/>
      <c r="X21" s="654"/>
      <c r="Y21" s="653"/>
      <c r="Z21" s="653"/>
      <c r="AA21" s="653"/>
      <c r="AB21" s="653"/>
      <c r="AC21" s="653"/>
      <c r="AD21" s="653"/>
      <c r="AE21" s="653"/>
      <c r="AF21" s="654"/>
      <c r="AG21" s="654"/>
      <c r="AH21" s="654"/>
      <c r="AI21" s="654"/>
      <c r="AJ21" s="654"/>
      <c r="AK21" s="654"/>
      <c r="AL21" s="654"/>
      <c r="AM21" s="654"/>
      <c r="AN21" s="654"/>
      <c r="AO21" s="654"/>
      <c r="AP21" s="654"/>
      <c r="AQ21" s="654"/>
      <c r="AR21" s="654"/>
      <c r="AS21" s="654"/>
      <c r="AT21" s="654"/>
      <c r="AU21" s="654"/>
      <c r="AV21" s="654"/>
      <c r="AW21" s="654"/>
      <c r="AX21" s="654"/>
      <c r="AY21" s="654"/>
      <c r="AZ21" s="654"/>
      <c r="BA21" s="654"/>
      <c r="BB21" s="654"/>
      <c r="BC21" s="654"/>
      <c r="BD21" s="777"/>
    </row>
    <row r="22" spans="1:56" ht="20.100000000000001" customHeight="1" x14ac:dyDescent="0.25">
      <c r="A22" s="559">
        <v>9</v>
      </c>
      <c r="B22" s="781" t="s">
        <v>209</v>
      </c>
      <c r="C22" s="629">
        <f>SUM(D22:F22)</f>
        <v>13</v>
      </c>
      <c r="D22" s="625">
        <f>SUM(I22:J22,Q22:R22,Y22:Z22,AG22:AH22,AO22:AP22,AW22:AX22)</f>
        <v>13</v>
      </c>
      <c r="E22" s="625">
        <f>SUM(K22:L22,S22:T22,AA22:AB22,AI22:AJ22,AQ22:AR22,AY22:AZ22)</f>
        <v>0</v>
      </c>
      <c r="F22" s="528">
        <f t="shared" ref="F22:F31" si="11">SUM(M22:O22,U22:W22,AC22:AE22,AK22:AM22,AS22:AU22,BA22:BC22)</f>
        <v>0</v>
      </c>
      <c r="G22" s="547" t="s">
        <v>15</v>
      </c>
      <c r="H22" s="548">
        <f t="shared" ref="H22:H31" si="12">SUM(P22,X22,AF22,AN22,AV22,BD22)</f>
        <v>2</v>
      </c>
      <c r="I22" s="549">
        <v>8</v>
      </c>
      <c r="J22" s="549">
        <v>5</v>
      </c>
      <c r="K22" s="550"/>
      <c r="L22" s="551"/>
      <c r="M22" s="550"/>
      <c r="N22" s="671"/>
      <c r="O22" s="552"/>
      <c r="P22" s="553">
        <v>2</v>
      </c>
      <c r="Q22" s="502"/>
      <c r="R22" s="503"/>
      <c r="S22" s="495"/>
      <c r="T22" s="456"/>
      <c r="U22" s="456"/>
      <c r="V22" s="456"/>
      <c r="W22" s="457"/>
      <c r="X22" s="501"/>
      <c r="Y22" s="502"/>
      <c r="Z22" s="503"/>
      <c r="AA22" s="495"/>
      <c r="AB22" s="495"/>
      <c r="AC22" s="495"/>
      <c r="AD22" s="495"/>
      <c r="AE22" s="504"/>
      <c r="AF22" s="501"/>
      <c r="AG22" s="502"/>
      <c r="AH22" s="503"/>
      <c r="AI22" s="495"/>
      <c r="AJ22" s="495"/>
      <c r="AK22" s="495"/>
      <c r="AL22" s="504"/>
      <c r="AM22" s="600"/>
      <c r="AN22" s="501"/>
      <c r="AO22" s="455"/>
      <c r="AP22" s="456"/>
      <c r="AQ22" s="456"/>
      <c r="AR22" s="456"/>
      <c r="AS22" s="456"/>
      <c r="AT22" s="456"/>
      <c r="AU22" s="457"/>
      <c r="AV22" s="458"/>
      <c r="AW22" s="455"/>
      <c r="AX22" s="456"/>
      <c r="AY22" s="456"/>
      <c r="AZ22" s="463"/>
      <c r="BA22" s="456"/>
      <c r="BB22" s="456"/>
      <c r="BC22" s="457"/>
      <c r="BD22" s="667"/>
    </row>
    <row r="23" spans="1:56" ht="20.100000000000001" customHeight="1" x14ac:dyDescent="0.25">
      <c r="A23" s="589">
        <v>10</v>
      </c>
      <c r="B23" s="781" t="s">
        <v>105</v>
      </c>
      <c r="C23" s="629">
        <f t="shared" ref="C23:C31" si="13">SUM(D23:F23)</f>
        <v>13</v>
      </c>
      <c r="D23" s="625">
        <f t="shared" ref="D23:D31" si="14">SUM(I23:J23,Q23:R23,Y23:Z23,AG23:AH23,AO23:AP23,AW23:AX23)</f>
        <v>13</v>
      </c>
      <c r="E23" s="625">
        <f t="shared" ref="E23:E31" si="15">SUM(K23:L23,S23:T23,AA23:AB23,AI23:AJ23,AQ23:AR23,AY23:AZ23)</f>
        <v>0</v>
      </c>
      <c r="F23" s="528">
        <f t="shared" si="11"/>
        <v>0</v>
      </c>
      <c r="G23" s="506" t="s">
        <v>15</v>
      </c>
      <c r="H23" s="548">
        <f t="shared" si="12"/>
        <v>2</v>
      </c>
      <c r="I23" s="507">
        <v>8</v>
      </c>
      <c r="J23" s="507">
        <v>5</v>
      </c>
      <c r="K23" s="508"/>
      <c r="L23" s="554"/>
      <c r="M23" s="508"/>
      <c r="N23" s="508"/>
      <c r="O23" s="545"/>
      <c r="P23" s="512">
        <v>2</v>
      </c>
      <c r="Q23" s="494"/>
      <c r="R23" s="555"/>
      <c r="S23" s="619"/>
      <c r="T23" s="464"/>
      <c r="U23" s="464"/>
      <c r="V23" s="464"/>
      <c r="W23" s="465"/>
      <c r="X23" s="631"/>
      <c r="Y23" s="494"/>
      <c r="Z23" s="555"/>
      <c r="AA23" s="619"/>
      <c r="AB23" s="619"/>
      <c r="AC23" s="619"/>
      <c r="AD23" s="619"/>
      <c r="AE23" s="499"/>
      <c r="AF23" s="631"/>
      <c r="AG23" s="494"/>
      <c r="AH23" s="555"/>
      <c r="AI23" s="619"/>
      <c r="AJ23" s="619"/>
      <c r="AK23" s="619"/>
      <c r="AL23" s="499"/>
      <c r="AM23" s="556"/>
      <c r="AN23" s="518"/>
      <c r="AO23" s="466"/>
      <c r="AP23" s="464"/>
      <c r="AQ23" s="464"/>
      <c r="AR23" s="464"/>
      <c r="AS23" s="464"/>
      <c r="AT23" s="465"/>
      <c r="AU23" s="479"/>
      <c r="AV23" s="467"/>
      <c r="AW23" s="466"/>
      <c r="AX23" s="464"/>
      <c r="AY23" s="464"/>
      <c r="AZ23" s="468"/>
      <c r="BA23" s="464"/>
      <c r="BB23" s="464"/>
      <c r="BC23" s="465"/>
      <c r="BD23" s="668"/>
    </row>
    <row r="24" spans="1:56" ht="20.100000000000001" customHeight="1" x14ac:dyDescent="0.25">
      <c r="A24" s="589">
        <v>11</v>
      </c>
      <c r="B24" s="781" t="s">
        <v>210</v>
      </c>
      <c r="C24" s="629">
        <f t="shared" si="13"/>
        <v>23</v>
      </c>
      <c r="D24" s="625">
        <f t="shared" si="14"/>
        <v>13</v>
      </c>
      <c r="E24" s="625">
        <f t="shared" si="15"/>
        <v>10</v>
      </c>
      <c r="F24" s="528">
        <f t="shared" si="11"/>
        <v>0</v>
      </c>
      <c r="G24" s="556" t="s">
        <v>15</v>
      </c>
      <c r="H24" s="518">
        <f t="shared" si="12"/>
        <v>2</v>
      </c>
      <c r="I24" s="494">
        <v>8</v>
      </c>
      <c r="J24" s="555">
        <v>5</v>
      </c>
      <c r="K24" s="619">
        <v>10</v>
      </c>
      <c r="L24" s="468"/>
      <c r="M24" s="464"/>
      <c r="N24" s="464"/>
      <c r="O24" s="465"/>
      <c r="P24" s="631">
        <v>2</v>
      </c>
      <c r="Q24" s="494"/>
      <c r="R24" s="555"/>
      <c r="S24" s="619"/>
      <c r="T24" s="464"/>
      <c r="U24" s="464"/>
      <c r="V24" s="464"/>
      <c r="W24" s="465"/>
      <c r="X24" s="631"/>
      <c r="Y24" s="494"/>
      <c r="Z24" s="555"/>
      <c r="AA24" s="619"/>
      <c r="AB24" s="619"/>
      <c r="AC24" s="619"/>
      <c r="AD24" s="619"/>
      <c r="AE24" s="499"/>
      <c r="AF24" s="631"/>
      <c r="AG24" s="494"/>
      <c r="AH24" s="555"/>
      <c r="AI24" s="619"/>
      <c r="AJ24" s="619"/>
      <c r="AK24" s="619"/>
      <c r="AL24" s="499"/>
      <c r="AM24" s="556"/>
      <c r="AN24" s="518"/>
      <c r="AO24" s="466"/>
      <c r="AP24" s="464"/>
      <c r="AQ24" s="464"/>
      <c r="AR24" s="464"/>
      <c r="AS24" s="464"/>
      <c r="AT24" s="465"/>
      <c r="AU24" s="479"/>
      <c r="AV24" s="467"/>
      <c r="AW24" s="466"/>
      <c r="AX24" s="464"/>
      <c r="AY24" s="464"/>
      <c r="AZ24" s="468"/>
      <c r="BA24" s="464"/>
      <c r="BB24" s="464"/>
      <c r="BC24" s="465"/>
      <c r="BD24" s="668"/>
    </row>
    <row r="25" spans="1:56" ht="20.100000000000001" customHeight="1" x14ac:dyDescent="0.25">
      <c r="A25" s="589">
        <v>12</v>
      </c>
      <c r="B25" s="781" t="s">
        <v>211</v>
      </c>
      <c r="C25" s="629">
        <f t="shared" si="13"/>
        <v>23</v>
      </c>
      <c r="D25" s="625">
        <f t="shared" si="14"/>
        <v>13</v>
      </c>
      <c r="E25" s="625">
        <f t="shared" si="15"/>
        <v>10</v>
      </c>
      <c r="F25" s="528">
        <f t="shared" si="11"/>
        <v>0</v>
      </c>
      <c r="G25" s="556" t="s">
        <v>15</v>
      </c>
      <c r="H25" s="518">
        <f t="shared" si="12"/>
        <v>2</v>
      </c>
      <c r="I25" s="494">
        <v>8</v>
      </c>
      <c r="J25" s="555">
        <v>5</v>
      </c>
      <c r="K25" s="619">
        <v>10</v>
      </c>
      <c r="L25" s="468"/>
      <c r="M25" s="464"/>
      <c r="N25" s="464"/>
      <c r="O25" s="465"/>
      <c r="P25" s="631">
        <v>2</v>
      </c>
      <c r="Q25" s="494"/>
      <c r="R25" s="555"/>
      <c r="S25" s="619"/>
      <c r="T25" s="464"/>
      <c r="U25" s="464"/>
      <c r="V25" s="464"/>
      <c r="W25" s="465"/>
      <c r="X25" s="631"/>
      <c r="Y25" s="494"/>
      <c r="Z25" s="555"/>
      <c r="AA25" s="619"/>
      <c r="AB25" s="619"/>
      <c r="AC25" s="619"/>
      <c r="AD25" s="619"/>
      <c r="AE25" s="499"/>
      <c r="AF25" s="631"/>
      <c r="AG25" s="494"/>
      <c r="AH25" s="555"/>
      <c r="AI25" s="619"/>
      <c r="AJ25" s="619"/>
      <c r="AK25" s="619"/>
      <c r="AL25" s="499"/>
      <c r="AM25" s="556"/>
      <c r="AN25" s="518"/>
      <c r="AO25" s="466"/>
      <c r="AP25" s="464"/>
      <c r="AQ25" s="464"/>
      <c r="AR25" s="464"/>
      <c r="AS25" s="464"/>
      <c r="AT25" s="465"/>
      <c r="AU25" s="479"/>
      <c r="AV25" s="467"/>
      <c r="AW25" s="466"/>
      <c r="AX25" s="464"/>
      <c r="AY25" s="464"/>
      <c r="AZ25" s="468"/>
      <c r="BA25" s="464"/>
      <c r="BB25" s="464"/>
      <c r="BC25" s="465"/>
      <c r="BD25" s="668"/>
    </row>
    <row r="26" spans="1:56" ht="20.100000000000001" customHeight="1" x14ac:dyDescent="0.25">
      <c r="A26" s="589">
        <v>13</v>
      </c>
      <c r="B26" s="781" t="s">
        <v>212</v>
      </c>
      <c r="C26" s="629">
        <f t="shared" si="13"/>
        <v>13</v>
      </c>
      <c r="D26" s="625">
        <f t="shared" si="14"/>
        <v>13</v>
      </c>
      <c r="E26" s="625">
        <f t="shared" si="15"/>
        <v>0</v>
      </c>
      <c r="F26" s="528">
        <f t="shared" si="11"/>
        <v>0</v>
      </c>
      <c r="G26" s="506" t="s">
        <v>15</v>
      </c>
      <c r="H26" s="548">
        <f t="shared" si="12"/>
        <v>2</v>
      </c>
      <c r="I26" s="513">
        <v>8</v>
      </c>
      <c r="J26" s="519">
        <v>5</v>
      </c>
      <c r="K26" s="515"/>
      <c r="L26" s="544"/>
      <c r="M26" s="515"/>
      <c r="N26" s="515"/>
      <c r="O26" s="522"/>
      <c r="P26" s="518">
        <v>2</v>
      </c>
      <c r="Q26" s="494"/>
      <c r="R26" s="555"/>
      <c r="S26" s="619"/>
      <c r="T26" s="464"/>
      <c r="U26" s="464"/>
      <c r="V26" s="464"/>
      <c r="W26" s="465"/>
      <c r="X26" s="631"/>
      <c r="Y26" s="494"/>
      <c r="Z26" s="555"/>
      <c r="AA26" s="619"/>
      <c r="AB26" s="619"/>
      <c r="AC26" s="619"/>
      <c r="AD26" s="619"/>
      <c r="AE26" s="499"/>
      <c r="AF26" s="631"/>
      <c r="AG26" s="494"/>
      <c r="AH26" s="555"/>
      <c r="AI26" s="619"/>
      <c r="AJ26" s="619"/>
      <c r="AK26" s="619"/>
      <c r="AL26" s="499"/>
      <c r="AM26" s="556"/>
      <c r="AN26" s="518"/>
      <c r="AO26" s="466"/>
      <c r="AP26" s="464"/>
      <c r="AQ26" s="464"/>
      <c r="AR26" s="464"/>
      <c r="AS26" s="464"/>
      <c r="AT26" s="465"/>
      <c r="AU26" s="479"/>
      <c r="AV26" s="467"/>
      <c r="AW26" s="466"/>
      <c r="AX26" s="464"/>
      <c r="AY26" s="464"/>
      <c r="AZ26" s="468"/>
      <c r="BA26" s="464"/>
      <c r="BB26" s="464"/>
      <c r="BC26" s="465"/>
      <c r="BD26" s="668"/>
    </row>
    <row r="27" spans="1:56" ht="20.100000000000001" customHeight="1" x14ac:dyDescent="0.25">
      <c r="A27" s="589">
        <v>14</v>
      </c>
      <c r="B27" s="782" t="s">
        <v>108</v>
      </c>
      <c r="C27" s="629">
        <f t="shared" si="13"/>
        <v>23</v>
      </c>
      <c r="D27" s="625">
        <f t="shared" si="14"/>
        <v>13</v>
      </c>
      <c r="E27" s="625">
        <f t="shared" si="15"/>
        <v>10</v>
      </c>
      <c r="F27" s="528">
        <f t="shared" si="11"/>
        <v>0</v>
      </c>
      <c r="G27" s="506" t="s">
        <v>11</v>
      </c>
      <c r="H27" s="548">
        <f t="shared" si="12"/>
        <v>2</v>
      </c>
      <c r="I27" s="507">
        <v>8</v>
      </c>
      <c r="J27" s="507">
        <v>5</v>
      </c>
      <c r="K27" s="508"/>
      <c r="L27" s="554">
        <v>10</v>
      </c>
      <c r="M27" s="508"/>
      <c r="N27" s="508"/>
      <c r="O27" s="545"/>
      <c r="P27" s="512">
        <v>2</v>
      </c>
      <c r="Q27" s="519"/>
      <c r="R27" s="514"/>
      <c r="S27" s="515"/>
      <c r="T27" s="515"/>
      <c r="U27" s="515"/>
      <c r="V27" s="515"/>
      <c r="W27" s="517"/>
      <c r="X27" s="518"/>
      <c r="Y27" s="519"/>
      <c r="Z27" s="514"/>
      <c r="AA27" s="515"/>
      <c r="AB27" s="515"/>
      <c r="AC27" s="515"/>
      <c r="AD27" s="515"/>
      <c r="AE27" s="517"/>
      <c r="AF27" s="518"/>
      <c r="AG27" s="519"/>
      <c r="AH27" s="514"/>
      <c r="AI27" s="515"/>
      <c r="AJ27" s="515"/>
      <c r="AK27" s="515"/>
      <c r="AL27" s="517"/>
      <c r="AM27" s="521"/>
      <c r="AN27" s="520"/>
      <c r="AO27" s="459"/>
      <c r="AP27" s="460"/>
      <c r="AQ27" s="460"/>
      <c r="AR27" s="460"/>
      <c r="AS27" s="460"/>
      <c r="AT27" s="460"/>
      <c r="AU27" s="479"/>
      <c r="AV27" s="673"/>
      <c r="AW27" s="459"/>
      <c r="AX27" s="460"/>
      <c r="AY27" s="460"/>
      <c r="AZ27" s="469"/>
      <c r="BA27" s="460"/>
      <c r="BB27" s="460"/>
      <c r="BC27" s="461"/>
      <c r="BD27" s="535"/>
    </row>
    <row r="28" spans="1:56" ht="20.100000000000001" customHeight="1" x14ac:dyDescent="0.25">
      <c r="A28" s="589">
        <v>15</v>
      </c>
      <c r="B28" s="782" t="s">
        <v>213</v>
      </c>
      <c r="C28" s="629">
        <f t="shared" si="13"/>
        <v>15</v>
      </c>
      <c r="D28" s="625">
        <f t="shared" si="14"/>
        <v>15</v>
      </c>
      <c r="E28" s="625">
        <f t="shared" si="15"/>
        <v>0</v>
      </c>
      <c r="F28" s="528">
        <f t="shared" si="11"/>
        <v>0</v>
      </c>
      <c r="G28" s="557" t="s">
        <v>15</v>
      </c>
      <c r="H28" s="548">
        <f t="shared" si="12"/>
        <v>1</v>
      </c>
      <c r="I28" s="558"/>
      <c r="J28" s="558"/>
      <c r="K28" s="559"/>
      <c r="L28" s="560"/>
      <c r="M28" s="559"/>
      <c r="N28" s="559"/>
      <c r="O28" s="561"/>
      <c r="P28" s="553"/>
      <c r="Q28" s="558">
        <v>10</v>
      </c>
      <c r="R28" s="558">
        <v>5</v>
      </c>
      <c r="S28" s="559"/>
      <c r="T28" s="560"/>
      <c r="U28" s="559"/>
      <c r="V28" s="559"/>
      <c r="W28" s="561"/>
      <c r="X28" s="553">
        <v>1</v>
      </c>
      <c r="Y28" s="527"/>
      <c r="Z28" s="528"/>
      <c r="AA28" s="528"/>
      <c r="AB28" s="528"/>
      <c r="AC28" s="528"/>
      <c r="AD28" s="528"/>
      <c r="AE28" s="529"/>
      <c r="AF28" s="530"/>
      <c r="AG28" s="527"/>
      <c r="AH28" s="528"/>
      <c r="AI28" s="528"/>
      <c r="AJ28" s="528"/>
      <c r="AK28" s="528"/>
      <c r="AL28" s="529"/>
      <c r="AM28" s="677"/>
      <c r="AN28" s="531"/>
      <c r="AO28" s="532"/>
      <c r="AP28" s="533"/>
      <c r="AQ28" s="533"/>
      <c r="AR28" s="533"/>
      <c r="AS28" s="533"/>
      <c r="AT28" s="533"/>
      <c r="AU28" s="675"/>
      <c r="AV28" s="674"/>
      <c r="AW28" s="532"/>
      <c r="AX28" s="533"/>
      <c r="AY28" s="533"/>
      <c r="AZ28" s="562"/>
      <c r="BA28" s="533"/>
      <c r="BB28" s="533"/>
      <c r="BC28" s="534"/>
      <c r="BD28" s="535"/>
    </row>
    <row r="29" spans="1:56" ht="20.100000000000001" customHeight="1" x14ac:dyDescent="0.25">
      <c r="A29" s="589">
        <v>16</v>
      </c>
      <c r="B29" s="753" t="s">
        <v>214</v>
      </c>
      <c r="C29" s="629">
        <f t="shared" si="13"/>
        <v>13</v>
      </c>
      <c r="D29" s="625">
        <f t="shared" si="14"/>
        <v>13</v>
      </c>
      <c r="E29" s="625">
        <f t="shared" si="15"/>
        <v>0</v>
      </c>
      <c r="F29" s="528">
        <f t="shared" si="11"/>
        <v>0</v>
      </c>
      <c r="G29" s="506" t="s">
        <v>15</v>
      </c>
      <c r="H29" s="548">
        <f t="shared" si="12"/>
        <v>2</v>
      </c>
      <c r="I29" s="507"/>
      <c r="J29" s="507"/>
      <c r="K29" s="508"/>
      <c r="L29" s="554"/>
      <c r="M29" s="508"/>
      <c r="N29" s="508"/>
      <c r="O29" s="545"/>
      <c r="P29" s="512"/>
      <c r="Q29" s="507">
        <v>8</v>
      </c>
      <c r="R29" s="507">
        <v>5</v>
      </c>
      <c r="S29" s="508"/>
      <c r="T29" s="554"/>
      <c r="U29" s="508"/>
      <c r="V29" s="508"/>
      <c r="W29" s="545"/>
      <c r="X29" s="512">
        <v>2</v>
      </c>
      <c r="Y29" s="527"/>
      <c r="Z29" s="528"/>
      <c r="AA29" s="528"/>
      <c r="AB29" s="528"/>
      <c r="AC29" s="528"/>
      <c r="AD29" s="528"/>
      <c r="AE29" s="529"/>
      <c r="AF29" s="530"/>
      <c r="AG29" s="527"/>
      <c r="AH29" s="528"/>
      <c r="AI29" s="528"/>
      <c r="AJ29" s="528"/>
      <c r="AK29" s="528"/>
      <c r="AL29" s="529"/>
      <c r="AM29" s="677"/>
      <c r="AN29" s="531"/>
      <c r="AO29" s="532"/>
      <c r="AP29" s="533"/>
      <c r="AQ29" s="533"/>
      <c r="AR29" s="533"/>
      <c r="AS29" s="533"/>
      <c r="AT29" s="562"/>
      <c r="AU29" s="675"/>
      <c r="AV29" s="674"/>
      <c r="AW29" s="532"/>
      <c r="AX29" s="533"/>
      <c r="AY29" s="533"/>
      <c r="AZ29" s="562"/>
      <c r="BA29" s="533"/>
      <c r="BB29" s="533"/>
      <c r="BC29" s="534"/>
      <c r="BD29" s="535"/>
    </row>
    <row r="30" spans="1:56" ht="20.100000000000001" customHeight="1" x14ac:dyDescent="0.25">
      <c r="A30" s="589">
        <v>17</v>
      </c>
      <c r="B30" s="782" t="s">
        <v>215</v>
      </c>
      <c r="C30" s="629">
        <f t="shared" si="13"/>
        <v>72</v>
      </c>
      <c r="D30" s="625">
        <f t="shared" si="14"/>
        <v>0</v>
      </c>
      <c r="E30" s="625">
        <f t="shared" si="15"/>
        <v>72</v>
      </c>
      <c r="F30" s="528">
        <f t="shared" si="11"/>
        <v>0</v>
      </c>
      <c r="G30" s="544" t="s">
        <v>11</v>
      </c>
      <c r="H30" s="518">
        <f t="shared" si="12"/>
        <v>6</v>
      </c>
      <c r="I30" s="519"/>
      <c r="J30" s="514"/>
      <c r="K30" s="515">
        <v>18</v>
      </c>
      <c r="L30" s="544"/>
      <c r="M30" s="515"/>
      <c r="N30" s="515"/>
      <c r="O30" s="517"/>
      <c r="P30" s="518">
        <v>1</v>
      </c>
      <c r="Q30" s="519"/>
      <c r="R30" s="514"/>
      <c r="S30" s="515">
        <v>18</v>
      </c>
      <c r="T30" s="515"/>
      <c r="U30" s="515"/>
      <c r="V30" s="515"/>
      <c r="W30" s="517"/>
      <c r="X30" s="518">
        <v>2</v>
      </c>
      <c r="Y30" s="519"/>
      <c r="Z30" s="514"/>
      <c r="AA30" s="515">
        <v>18</v>
      </c>
      <c r="AB30" s="515"/>
      <c r="AC30" s="515"/>
      <c r="AD30" s="515"/>
      <c r="AE30" s="517"/>
      <c r="AF30" s="518">
        <v>1</v>
      </c>
      <c r="AG30" s="519"/>
      <c r="AH30" s="514"/>
      <c r="AI30" s="515">
        <v>18</v>
      </c>
      <c r="AJ30" s="515"/>
      <c r="AK30" s="515"/>
      <c r="AL30" s="517"/>
      <c r="AM30" s="521"/>
      <c r="AN30" s="520">
        <v>2</v>
      </c>
      <c r="AO30" s="459"/>
      <c r="AP30" s="460"/>
      <c r="AQ30" s="460"/>
      <c r="AR30" s="460"/>
      <c r="AS30" s="460"/>
      <c r="AT30" s="469"/>
      <c r="AU30" s="479"/>
      <c r="AV30" s="673"/>
      <c r="AW30" s="459"/>
      <c r="AX30" s="460"/>
      <c r="AY30" s="460"/>
      <c r="AZ30" s="469"/>
      <c r="BA30" s="460"/>
      <c r="BB30" s="460"/>
      <c r="BC30" s="461"/>
      <c r="BD30" s="535"/>
    </row>
    <row r="31" spans="1:56" ht="35.25" customHeight="1" thickBot="1" x14ac:dyDescent="0.3">
      <c r="A31" s="767">
        <v>18</v>
      </c>
      <c r="B31" s="783" t="s">
        <v>261</v>
      </c>
      <c r="C31" s="699">
        <f t="shared" si="13"/>
        <v>80</v>
      </c>
      <c r="D31" s="625">
        <f t="shared" si="14"/>
        <v>0</v>
      </c>
      <c r="E31" s="625">
        <f t="shared" si="15"/>
        <v>0</v>
      </c>
      <c r="F31" s="528">
        <f t="shared" si="11"/>
        <v>80</v>
      </c>
      <c r="G31" s="521" t="s">
        <v>15</v>
      </c>
      <c r="H31" s="548">
        <f t="shared" si="12"/>
        <v>4</v>
      </c>
      <c r="I31" s="519"/>
      <c r="J31" s="514"/>
      <c r="K31" s="515"/>
      <c r="L31" s="544"/>
      <c r="M31" s="515"/>
      <c r="N31" s="515"/>
      <c r="O31" s="517"/>
      <c r="P31" s="518"/>
      <c r="Q31" s="519"/>
      <c r="R31" s="514"/>
      <c r="S31" s="515"/>
      <c r="T31" s="515"/>
      <c r="U31" s="515"/>
      <c r="V31" s="515"/>
      <c r="W31" s="517"/>
      <c r="X31" s="518"/>
      <c r="Y31" s="519"/>
      <c r="Z31" s="514"/>
      <c r="AA31" s="515"/>
      <c r="AB31" s="515"/>
      <c r="AC31" s="515">
        <v>40</v>
      </c>
      <c r="AD31" s="515"/>
      <c r="AE31" s="517"/>
      <c r="AF31" s="518">
        <v>2</v>
      </c>
      <c r="AG31" s="519"/>
      <c r="AH31" s="514"/>
      <c r="AI31" s="515"/>
      <c r="AJ31" s="515"/>
      <c r="AK31" s="515">
        <v>40</v>
      </c>
      <c r="AL31" s="517"/>
      <c r="AM31" s="521"/>
      <c r="AN31" s="518">
        <v>2</v>
      </c>
      <c r="AO31" s="459"/>
      <c r="AP31" s="470"/>
      <c r="AQ31" s="470"/>
      <c r="AR31" s="470"/>
      <c r="AS31" s="470"/>
      <c r="AT31" s="472"/>
      <c r="AU31" s="676"/>
      <c r="AV31" s="673"/>
      <c r="AW31" s="563"/>
      <c r="AX31" s="564"/>
      <c r="AY31" s="470"/>
      <c r="AZ31" s="472"/>
      <c r="BA31" s="470"/>
      <c r="BB31" s="470"/>
      <c r="BC31" s="471"/>
      <c r="BD31" s="535"/>
    </row>
    <row r="32" spans="1:56" s="647" customFormat="1" ht="20.100000000000001" customHeight="1" thickBot="1" x14ac:dyDescent="0.3">
      <c r="A32" s="850" t="s">
        <v>241</v>
      </c>
      <c r="B32" s="851"/>
      <c r="C32" s="636">
        <f>SUM(C22:C31)</f>
        <v>288</v>
      </c>
      <c r="D32" s="636">
        <f>SUM(D22:D31)</f>
        <v>106</v>
      </c>
      <c r="E32" s="636">
        <f>SUM(E22:E31)</f>
        <v>102</v>
      </c>
      <c r="F32" s="636">
        <f>SUM(F22:F31)</f>
        <v>80</v>
      </c>
      <c r="G32" s="650">
        <f>SUM(G22:G28,G31:G31)</f>
        <v>0</v>
      </c>
      <c r="H32" s="636">
        <f>SUM(H22:H31)</f>
        <v>25</v>
      </c>
      <c r="I32" s="651">
        <f>SUM(I22:I31)</f>
        <v>48</v>
      </c>
      <c r="J32" s="651">
        <f>SUM(J22:J31)</f>
        <v>30</v>
      </c>
      <c r="K32" s="651">
        <f>SUM(K22:K31)</f>
        <v>38</v>
      </c>
      <c r="L32" s="651">
        <f>SUM(L22:L31)</f>
        <v>10</v>
      </c>
      <c r="M32" s="636"/>
      <c r="N32" s="651"/>
      <c r="O32" s="651"/>
      <c r="P32" s="651">
        <f>SUM(P22:P31)</f>
        <v>13</v>
      </c>
      <c r="Q32" s="651">
        <f>SUM(Q22:Q31)</f>
        <v>18</v>
      </c>
      <c r="R32" s="651">
        <f>SUM(R22:R31)</f>
        <v>10</v>
      </c>
      <c r="S32" s="651">
        <f>SUM(S22:S31)</f>
        <v>18</v>
      </c>
      <c r="T32" s="651">
        <f>SUM(T22:T31)</f>
        <v>0</v>
      </c>
      <c r="U32" s="651"/>
      <c r="V32" s="651"/>
      <c r="W32" s="651"/>
      <c r="X32" s="651">
        <f>SUM(X22:X31)</f>
        <v>5</v>
      </c>
      <c r="Y32" s="651">
        <f>SUM(Y22:Y31)</f>
        <v>0</v>
      </c>
      <c r="Z32" s="651">
        <f>SUM(Z22:Z31)</f>
        <v>0</v>
      </c>
      <c r="AA32" s="651">
        <f>SUM(AA22:AA31)</f>
        <v>18</v>
      </c>
      <c r="AB32" s="651">
        <f>SUM(AB22:AB31)</f>
        <v>0</v>
      </c>
      <c r="AC32" s="651"/>
      <c r="AD32" s="651"/>
      <c r="AE32" s="651"/>
      <c r="AF32" s="651">
        <f>SUM(AF22:AF31)</f>
        <v>3</v>
      </c>
      <c r="AG32" s="651">
        <f>SUM(AG22:AG31)</f>
        <v>0</v>
      </c>
      <c r="AH32" s="651">
        <f>SUM(AH22:AH31)</f>
        <v>0</v>
      </c>
      <c r="AI32" s="651">
        <f>SUM(AI22:AI31)</f>
        <v>18</v>
      </c>
      <c r="AJ32" s="651">
        <f>SUM(AJ22:AJ31)</f>
        <v>0</v>
      </c>
      <c r="AK32" s="651"/>
      <c r="AL32" s="651"/>
      <c r="AM32" s="636"/>
      <c r="AN32" s="651">
        <f>SUM(AN22:AN31)</f>
        <v>4</v>
      </c>
      <c r="AO32" s="651">
        <f>SUM(AO22:AO31)</f>
        <v>0</v>
      </c>
      <c r="AP32" s="651">
        <f>SUM(AP22:AP31)</f>
        <v>0</v>
      </c>
      <c r="AQ32" s="651">
        <f>SUM(AQ22:AQ31)</f>
        <v>0</v>
      </c>
      <c r="AR32" s="651">
        <f>SUM(AR22:AR31)</f>
        <v>0</v>
      </c>
      <c r="AS32" s="651"/>
      <c r="AT32" s="636"/>
      <c r="AU32" s="636"/>
      <c r="AV32" s="651">
        <f>SUM(AV22:AV31)</f>
        <v>0</v>
      </c>
      <c r="AW32" s="651">
        <f>SUM(AW22:AW31)</f>
        <v>0</v>
      </c>
      <c r="AX32" s="651">
        <f>SUM(AX22:AX31)</f>
        <v>0</v>
      </c>
      <c r="AY32" s="651">
        <f>SUM(AY22:AY31)</f>
        <v>0</v>
      </c>
      <c r="AZ32" s="651">
        <f>SUM(AZ22:AZ31)</f>
        <v>0</v>
      </c>
      <c r="BA32" s="636"/>
      <c r="BB32" s="651"/>
      <c r="BC32" s="651"/>
      <c r="BD32" s="651">
        <f>SUM(BD22:BD31)</f>
        <v>0</v>
      </c>
    </row>
    <row r="33" spans="1:56" s="647" customFormat="1" ht="20.100000000000001" customHeight="1" thickBot="1" x14ac:dyDescent="0.3">
      <c r="A33" s="844" t="s">
        <v>216</v>
      </c>
      <c r="B33" s="845"/>
      <c r="C33" s="731"/>
      <c r="D33" s="731"/>
      <c r="E33" s="731"/>
      <c r="F33" s="731"/>
      <c r="G33" s="731"/>
      <c r="H33" s="731"/>
      <c r="I33" s="731"/>
      <c r="J33" s="731"/>
      <c r="K33" s="731"/>
      <c r="L33" s="731"/>
      <c r="M33" s="649"/>
      <c r="N33" s="649"/>
      <c r="O33" s="731"/>
      <c r="P33" s="731"/>
      <c r="Q33" s="731"/>
      <c r="R33" s="731"/>
      <c r="S33" s="731"/>
      <c r="T33" s="731"/>
      <c r="U33" s="649"/>
      <c r="V33" s="649"/>
      <c r="W33" s="731"/>
      <c r="X33" s="731"/>
      <c r="Y33" s="731"/>
      <c r="Z33" s="731"/>
      <c r="AA33" s="731"/>
      <c r="AB33" s="731"/>
      <c r="AC33" s="649"/>
      <c r="AD33" s="731"/>
      <c r="AE33" s="731"/>
      <c r="AF33" s="731"/>
      <c r="AG33" s="731"/>
      <c r="AH33" s="731"/>
      <c r="AI33" s="731"/>
      <c r="AJ33" s="731"/>
      <c r="AK33" s="649"/>
      <c r="AL33" s="731"/>
      <c r="AM33" s="731"/>
      <c r="AN33" s="731"/>
      <c r="AO33" s="731"/>
      <c r="AP33" s="731"/>
      <c r="AQ33" s="731"/>
      <c r="AR33" s="731"/>
      <c r="AS33" s="649"/>
      <c r="AT33" s="649"/>
      <c r="AU33" s="731"/>
      <c r="AV33" s="731"/>
      <c r="AW33" s="731"/>
      <c r="AX33" s="731"/>
      <c r="AY33" s="731"/>
      <c r="AZ33" s="731"/>
      <c r="BA33" s="731"/>
      <c r="BB33" s="731"/>
      <c r="BC33" s="649"/>
      <c r="BD33" s="732"/>
    </row>
    <row r="34" spans="1:56" ht="20.100000000000001" customHeight="1" x14ac:dyDescent="0.25">
      <c r="A34" s="560">
        <v>19</v>
      </c>
      <c r="B34" s="622" t="s">
        <v>118</v>
      </c>
      <c r="C34" s="523">
        <f>SUM(D34:F34)</f>
        <v>118</v>
      </c>
      <c r="D34" s="528">
        <f>SUM(I34:J34,Q34:R34,Y34:Z34,AG34:AH34,AO34:AP34,AW34:AX34)</f>
        <v>30</v>
      </c>
      <c r="E34" s="528">
        <f>SUM(K34:L34,S34:T34,AA34:AB34,AI34:AJ34,AQ34:AR34,AY34:AZ34)</f>
        <v>8</v>
      </c>
      <c r="F34" s="528">
        <f>SUM(M34:O34,U34:W34,AC34:AE34,AK34:AM34,AS34:AU34,BA34:BC34)</f>
        <v>80</v>
      </c>
      <c r="G34" s="573" t="s">
        <v>11</v>
      </c>
      <c r="H34" s="548">
        <f>SUM(P34,X34,AF34,AN34,AV34,BD34)</f>
        <v>6</v>
      </c>
      <c r="I34" s="519"/>
      <c r="J34" s="519"/>
      <c r="K34" s="515"/>
      <c r="L34" s="544"/>
      <c r="M34" s="495"/>
      <c r="N34" s="600"/>
      <c r="O34" s="493"/>
      <c r="P34" s="574"/>
      <c r="Q34" s="513">
        <v>10</v>
      </c>
      <c r="R34" s="519">
        <v>5</v>
      </c>
      <c r="S34" s="515"/>
      <c r="T34" s="544">
        <v>4</v>
      </c>
      <c r="U34" s="495">
        <v>30</v>
      </c>
      <c r="V34" s="600">
        <v>10</v>
      </c>
      <c r="W34" s="493"/>
      <c r="X34" s="501">
        <v>3</v>
      </c>
      <c r="Y34" s="519">
        <v>10</v>
      </c>
      <c r="Z34" s="519">
        <v>5</v>
      </c>
      <c r="AA34" s="515"/>
      <c r="AB34" s="544">
        <v>4</v>
      </c>
      <c r="AC34" s="495">
        <v>30</v>
      </c>
      <c r="AD34" s="600">
        <v>10</v>
      </c>
      <c r="AE34" s="493"/>
      <c r="AF34" s="501">
        <v>3</v>
      </c>
      <c r="AG34" s="519"/>
      <c r="AH34" s="519"/>
      <c r="AI34" s="515"/>
      <c r="AJ34" s="544"/>
      <c r="AK34" s="495"/>
      <c r="AL34" s="495"/>
      <c r="AM34" s="517"/>
      <c r="AN34" s="518"/>
      <c r="AO34" s="510"/>
      <c r="AP34" s="466"/>
      <c r="AQ34" s="464"/>
      <c r="AR34" s="742"/>
      <c r="AS34" s="743"/>
      <c r="AT34" s="705"/>
      <c r="AU34" s="744"/>
      <c r="AV34" s="467"/>
      <c r="AW34" s="478"/>
      <c r="AX34" s="466"/>
      <c r="AY34" s="464"/>
      <c r="AZ34" s="742"/>
      <c r="BA34" s="748"/>
      <c r="BB34" s="706"/>
      <c r="BC34" s="744"/>
      <c r="BD34" s="682"/>
    </row>
    <row r="35" spans="1:56" ht="20.100000000000001" customHeight="1" x14ac:dyDescent="0.25">
      <c r="A35" s="560">
        <v>20</v>
      </c>
      <c r="B35" s="622" t="s">
        <v>217</v>
      </c>
      <c r="C35" s="523">
        <f t="shared" ref="C35:C58" si="16">SUM(D35:F35)</f>
        <v>78</v>
      </c>
      <c r="D35" s="528">
        <f t="shared" ref="D35:D58" si="17">SUM(I35:J35,Q35:R35,Y35:Z35,AG35:AH35,AO35:AP35,AW35:AX35)</f>
        <v>30</v>
      </c>
      <c r="E35" s="528">
        <f t="shared" ref="E35:E58" si="18">SUM(K35:L35,S35:T35,AA35:AB35,AI35:AJ35,AQ35:AR35,AY35:AZ35)</f>
        <v>8</v>
      </c>
      <c r="F35" s="528">
        <f t="shared" ref="F35:F58" si="19">SUM(M35:O35,U35:W35,AC35:AE35,AK35:AM35,AS35:AU35,BA35:BC35)</f>
        <v>40</v>
      </c>
      <c r="G35" s="573" t="s">
        <v>11</v>
      </c>
      <c r="H35" s="548">
        <f t="shared" ref="H35:H58" si="20">SUM(P35,X35,AF35,AN35,AV35,BD35)</f>
        <v>4</v>
      </c>
      <c r="I35" s="519"/>
      <c r="J35" s="519"/>
      <c r="K35" s="515"/>
      <c r="L35" s="544"/>
      <c r="M35" s="515"/>
      <c r="N35" s="515"/>
      <c r="O35" s="517"/>
      <c r="P35" s="574"/>
      <c r="Q35" s="513">
        <v>10</v>
      </c>
      <c r="R35" s="519">
        <v>5</v>
      </c>
      <c r="S35" s="515"/>
      <c r="T35" s="700">
        <v>4</v>
      </c>
      <c r="U35" s="739"/>
      <c r="V35" s="700">
        <v>20</v>
      </c>
      <c r="W35" s="740"/>
      <c r="X35" s="518">
        <v>2</v>
      </c>
      <c r="Y35" s="519">
        <v>10</v>
      </c>
      <c r="Z35" s="519">
        <v>5</v>
      </c>
      <c r="AA35" s="515"/>
      <c r="AB35" s="544">
        <v>4</v>
      </c>
      <c r="AC35" s="515"/>
      <c r="AD35" s="515">
        <v>20</v>
      </c>
      <c r="AE35" s="517"/>
      <c r="AF35" s="518">
        <v>2</v>
      </c>
      <c r="AG35" s="519"/>
      <c r="AH35" s="519"/>
      <c r="AI35" s="515"/>
      <c r="AJ35" s="544"/>
      <c r="AK35" s="515"/>
      <c r="AL35" s="515"/>
      <c r="AM35" s="517"/>
      <c r="AN35" s="518"/>
      <c r="AO35" s="510"/>
      <c r="AP35" s="510"/>
      <c r="AQ35" s="509"/>
      <c r="AR35" s="745"/>
      <c r="AS35" s="746"/>
      <c r="AT35" s="701"/>
      <c r="AU35" s="747"/>
      <c r="AV35" s="565"/>
      <c r="AW35" s="578"/>
      <c r="AX35" s="532"/>
      <c r="AY35" s="533"/>
      <c r="AZ35" s="700"/>
      <c r="BA35" s="683"/>
      <c r="BB35" s="701"/>
      <c r="BC35" s="741"/>
      <c r="BD35" s="674"/>
    </row>
    <row r="36" spans="1:56" ht="20.100000000000001" customHeight="1" x14ac:dyDescent="0.25">
      <c r="A36" s="560">
        <v>21</v>
      </c>
      <c r="B36" s="622" t="s">
        <v>117</v>
      </c>
      <c r="C36" s="523">
        <f t="shared" si="16"/>
        <v>45</v>
      </c>
      <c r="D36" s="528">
        <f t="shared" si="17"/>
        <v>15</v>
      </c>
      <c r="E36" s="528">
        <f t="shared" si="18"/>
        <v>0</v>
      </c>
      <c r="F36" s="528">
        <f t="shared" si="19"/>
        <v>30</v>
      </c>
      <c r="G36" s="573" t="s">
        <v>15</v>
      </c>
      <c r="H36" s="548">
        <f t="shared" si="20"/>
        <v>2</v>
      </c>
      <c r="I36" s="519"/>
      <c r="J36" s="519"/>
      <c r="K36" s="515"/>
      <c r="L36" s="544"/>
      <c r="M36" s="515"/>
      <c r="N36" s="515"/>
      <c r="O36" s="517"/>
      <c r="P36" s="574"/>
      <c r="Q36" s="513">
        <v>10</v>
      </c>
      <c r="R36" s="519">
        <v>5</v>
      </c>
      <c r="S36" s="515"/>
      <c r="T36" s="544"/>
      <c r="U36" s="515"/>
      <c r="V36" s="515">
        <v>30</v>
      </c>
      <c r="W36" s="517"/>
      <c r="X36" s="518">
        <v>2</v>
      </c>
      <c r="Y36" s="513"/>
      <c r="Z36" s="519"/>
      <c r="AA36" s="515"/>
      <c r="AB36" s="544"/>
      <c r="AC36" s="515"/>
      <c r="AD36" s="515"/>
      <c r="AE36" s="522"/>
      <c r="AF36" s="512"/>
      <c r="AG36" s="519"/>
      <c r="AH36" s="519"/>
      <c r="AI36" s="515"/>
      <c r="AJ36" s="544"/>
      <c r="AK36" s="515"/>
      <c r="AL36" s="515"/>
      <c r="AM36" s="517"/>
      <c r="AN36" s="518"/>
      <c r="AO36" s="510"/>
      <c r="AP36" s="510"/>
      <c r="AQ36" s="509"/>
      <c r="AR36" s="745"/>
      <c r="AS36" s="746"/>
      <c r="AT36" s="701"/>
      <c r="AU36" s="747"/>
      <c r="AV36" s="680"/>
      <c r="AW36" s="532"/>
      <c r="AX36" s="532"/>
      <c r="AY36" s="533"/>
      <c r="AZ36" s="700"/>
      <c r="BA36" s="683"/>
      <c r="BB36" s="701"/>
      <c r="BC36" s="741"/>
      <c r="BD36" s="674"/>
    </row>
    <row r="37" spans="1:56" ht="20.100000000000001" customHeight="1" x14ac:dyDescent="0.25">
      <c r="A37" s="560">
        <v>22</v>
      </c>
      <c r="B37" s="736" t="s">
        <v>120</v>
      </c>
      <c r="C37" s="523">
        <f t="shared" si="16"/>
        <v>30</v>
      </c>
      <c r="D37" s="528">
        <f t="shared" si="17"/>
        <v>30</v>
      </c>
      <c r="E37" s="528">
        <f t="shared" si="18"/>
        <v>0</v>
      </c>
      <c r="F37" s="528">
        <f t="shared" si="19"/>
        <v>0</v>
      </c>
      <c r="G37" s="573" t="s">
        <v>15</v>
      </c>
      <c r="H37" s="548">
        <f t="shared" si="20"/>
        <v>2</v>
      </c>
      <c r="I37" s="540"/>
      <c r="J37" s="541"/>
      <c r="K37" s="620"/>
      <c r="L37" s="566"/>
      <c r="M37" s="620"/>
      <c r="N37" s="620"/>
      <c r="O37" s="522"/>
      <c r="P37" s="512"/>
      <c r="Q37" s="541">
        <v>10</v>
      </c>
      <c r="R37" s="541">
        <v>5</v>
      </c>
      <c r="S37" s="620"/>
      <c r="T37" s="566"/>
      <c r="U37" s="620"/>
      <c r="V37" s="620"/>
      <c r="W37" s="569"/>
      <c r="X37" s="630">
        <v>1</v>
      </c>
      <c r="Y37" s="540">
        <v>10</v>
      </c>
      <c r="Z37" s="541">
        <v>5</v>
      </c>
      <c r="AA37" s="620"/>
      <c r="AB37" s="566"/>
      <c r="AC37" s="620"/>
      <c r="AD37" s="620"/>
      <c r="AE37" s="522"/>
      <c r="AF37" s="512">
        <v>1</v>
      </c>
      <c r="AG37" s="541"/>
      <c r="AH37" s="541"/>
      <c r="AI37" s="620"/>
      <c r="AJ37" s="566"/>
      <c r="AK37" s="620"/>
      <c r="AL37" s="620"/>
      <c r="AM37" s="569"/>
      <c r="AN37" s="630"/>
      <c r="AO37" s="510"/>
      <c r="AP37" s="510"/>
      <c r="AQ37" s="509"/>
      <c r="AR37" s="745"/>
      <c r="AS37" s="746"/>
      <c r="AT37" s="701"/>
      <c r="AU37" s="747"/>
      <c r="AV37" s="680"/>
      <c r="AW37" s="532"/>
      <c r="AX37" s="532"/>
      <c r="AY37" s="533"/>
      <c r="AZ37" s="700"/>
      <c r="BA37" s="683"/>
      <c r="BB37" s="701"/>
      <c r="BC37" s="741"/>
      <c r="BD37" s="674"/>
    </row>
    <row r="38" spans="1:56" ht="20.100000000000001" customHeight="1" x14ac:dyDescent="0.25">
      <c r="A38" s="560">
        <v>23</v>
      </c>
      <c r="B38" s="736" t="s">
        <v>218</v>
      </c>
      <c r="C38" s="523">
        <f t="shared" si="16"/>
        <v>19</v>
      </c>
      <c r="D38" s="528">
        <f t="shared" si="17"/>
        <v>15</v>
      </c>
      <c r="E38" s="528">
        <f t="shared" si="18"/>
        <v>4</v>
      </c>
      <c r="F38" s="528">
        <f t="shared" si="19"/>
        <v>0</v>
      </c>
      <c r="G38" s="506" t="s">
        <v>11</v>
      </c>
      <c r="H38" s="548">
        <f t="shared" si="20"/>
        <v>2</v>
      </c>
      <c r="I38" s="588"/>
      <c r="J38" s="588"/>
      <c r="K38" s="589"/>
      <c r="L38" s="590"/>
      <c r="M38" s="589"/>
      <c r="N38" s="589"/>
      <c r="O38" s="545"/>
      <c r="P38" s="512"/>
      <c r="Q38" s="513"/>
      <c r="R38" s="519"/>
      <c r="S38" s="515"/>
      <c r="T38" s="544"/>
      <c r="U38" s="515"/>
      <c r="V38" s="517"/>
      <c r="W38" s="544"/>
      <c r="X38" s="546"/>
      <c r="Y38" s="513">
        <v>10</v>
      </c>
      <c r="Z38" s="519">
        <v>5</v>
      </c>
      <c r="AA38" s="515"/>
      <c r="AB38" s="544">
        <v>4</v>
      </c>
      <c r="AC38" s="515"/>
      <c r="AD38" s="517"/>
      <c r="AE38" s="544"/>
      <c r="AF38" s="546">
        <v>2</v>
      </c>
      <c r="AG38" s="519"/>
      <c r="AH38" s="519"/>
      <c r="AI38" s="515"/>
      <c r="AJ38" s="544"/>
      <c r="AK38" s="515"/>
      <c r="AL38" s="515"/>
      <c r="AM38" s="522"/>
      <c r="AN38" s="518"/>
      <c r="AO38" s="480"/>
      <c r="AP38" s="459"/>
      <c r="AQ38" s="460"/>
      <c r="AR38" s="738"/>
      <c r="AS38" s="739"/>
      <c r="AT38" s="701"/>
      <c r="AU38" s="740"/>
      <c r="AV38" s="673"/>
      <c r="AW38" s="578"/>
      <c r="AX38" s="532"/>
      <c r="AY38" s="533"/>
      <c r="AZ38" s="700"/>
      <c r="BA38" s="683"/>
      <c r="BB38" s="701"/>
      <c r="BC38" s="741"/>
      <c r="BD38" s="674"/>
    </row>
    <row r="39" spans="1:56" ht="20.100000000000001" customHeight="1" x14ac:dyDescent="0.25">
      <c r="A39" s="560">
        <v>24</v>
      </c>
      <c r="B39" s="736" t="s">
        <v>219</v>
      </c>
      <c r="C39" s="523">
        <f t="shared" si="16"/>
        <v>55</v>
      </c>
      <c r="D39" s="528">
        <f t="shared" si="17"/>
        <v>25</v>
      </c>
      <c r="E39" s="528">
        <f t="shared" si="18"/>
        <v>0</v>
      </c>
      <c r="F39" s="528">
        <f t="shared" si="19"/>
        <v>30</v>
      </c>
      <c r="G39" s="506" t="s">
        <v>11</v>
      </c>
      <c r="H39" s="548">
        <f t="shared" si="20"/>
        <v>2</v>
      </c>
      <c r="I39" s="588"/>
      <c r="J39" s="588"/>
      <c r="K39" s="589"/>
      <c r="L39" s="590"/>
      <c r="M39" s="589"/>
      <c r="N39" s="589"/>
      <c r="O39" s="545"/>
      <c r="P39" s="512"/>
      <c r="Q39" s="513">
        <v>15</v>
      </c>
      <c r="R39" s="519">
        <v>10</v>
      </c>
      <c r="S39" s="515"/>
      <c r="T39" s="544"/>
      <c r="U39" s="515"/>
      <c r="V39" s="515">
        <v>30</v>
      </c>
      <c r="W39" s="522"/>
      <c r="X39" s="518">
        <v>2</v>
      </c>
      <c r="Y39" s="578"/>
      <c r="Z39" s="532"/>
      <c r="AA39" s="683"/>
      <c r="AB39" s="700"/>
      <c r="AC39" s="684"/>
      <c r="AD39" s="684"/>
      <c r="AE39" s="703"/>
      <c r="AF39" s="690"/>
      <c r="AG39" s="513"/>
      <c r="AH39" s="519"/>
      <c r="AI39" s="515"/>
      <c r="AJ39" s="544"/>
      <c r="AK39" s="515"/>
      <c r="AL39" s="515"/>
      <c r="AM39" s="522"/>
      <c r="AN39" s="518"/>
      <c r="AO39" s="578"/>
      <c r="AP39" s="532"/>
      <c r="AQ39" s="533"/>
      <c r="AR39" s="700"/>
      <c r="AS39" s="683"/>
      <c r="AT39" s="701"/>
      <c r="AU39" s="741"/>
      <c r="AV39" s="673"/>
      <c r="AW39" s="578"/>
      <c r="AX39" s="532"/>
      <c r="AY39" s="533"/>
      <c r="AZ39" s="700"/>
      <c r="BA39" s="683"/>
      <c r="BB39" s="701"/>
      <c r="BC39" s="741"/>
      <c r="BD39" s="674"/>
    </row>
    <row r="40" spans="1:56" ht="20.100000000000001" customHeight="1" x14ac:dyDescent="0.25">
      <c r="A40" s="560">
        <v>25</v>
      </c>
      <c r="B40" s="736" t="s">
        <v>123</v>
      </c>
      <c r="C40" s="523">
        <f t="shared" si="16"/>
        <v>15</v>
      </c>
      <c r="D40" s="528">
        <f t="shared" si="17"/>
        <v>15</v>
      </c>
      <c r="E40" s="528">
        <f t="shared" si="18"/>
        <v>0</v>
      </c>
      <c r="F40" s="528">
        <f t="shared" si="19"/>
        <v>0</v>
      </c>
      <c r="G40" s="506" t="s">
        <v>11</v>
      </c>
      <c r="H40" s="548">
        <f t="shared" si="20"/>
        <v>4</v>
      </c>
      <c r="I40" s="588"/>
      <c r="J40" s="588"/>
      <c r="K40" s="589"/>
      <c r="L40" s="590"/>
      <c r="M40" s="589"/>
      <c r="N40" s="589"/>
      <c r="O40" s="545"/>
      <c r="P40" s="512"/>
      <c r="Q40" s="513">
        <v>10</v>
      </c>
      <c r="R40" s="519">
        <v>5</v>
      </c>
      <c r="S40" s="515"/>
      <c r="T40" s="544"/>
      <c r="U40" s="515"/>
      <c r="V40" s="517"/>
      <c r="W40" s="521"/>
      <c r="X40" s="678">
        <v>4</v>
      </c>
      <c r="Y40" s="578"/>
      <c r="Z40" s="532"/>
      <c r="AA40" s="683"/>
      <c r="AB40" s="700"/>
      <c r="AC40" s="683"/>
      <c r="AD40" s="683"/>
      <c r="AE40" s="701"/>
      <c r="AF40" s="565"/>
      <c r="AG40" s="519"/>
      <c r="AH40" s="519"/>
      <c r="AI40" s="515"/>
      <c r="AJ40" s="544"/>
      <c r="AK40" s="515"/>
      <c r="AL40" s="515"/>
      <c r="AM40" s="522"/>
      <c r="AN40" s="518"/>
      <c r="AO40" s="578"/>
      <c r="AP40" s="532"/>
      <c r="AQ40" s="533"/>
      <c r="AR40" s="700"/>
      <c r="AS40" s="683"/>
      <c r="AT40" s="701"/>
      <c r="AU40" s="741"/>
      <c r="AV40" s="673"/>
      <c r="AW40" s="578"/>
      <c r="AX40" s="532"/>
      <c r="AY40" s="533"/>
      <c r="AZ40" s="700"/>
      <c r="BA40" s="683"/>
      <c r="BB40" s="701"/>
      <c r="BC40" s="741"/>
      <c r="BD40" s="674"/>
    </row>
    <row r="41" spans="1:56" ht="20.100000000000001" customHeight="1" x14ac:dyDescent="0.25">
      <c r="A41" s="560">
        <v>26</v>
      </c>
      <c r="B41" s="736" t="s">
        <v>220</v>
      </c>
      <c r="C41" s="523">
        <f t="shared" si="16"/>
        <v>25</v>
      </c>
      <c r="D41" s="528">
        <f t="shared" si="17"/>
        <v>15</v>
      </c>
      <c r="E41" s="528">
        <f t="shared" si="18"/>
        <v>10</v>
      </c>
      <c r="F41" s="528">
        <f t="shared" si="19"/>
        <v>0</v>
      </c>
      <c r="G41" s="506" t="s">
        <v>11</v>
      </c>
      <c r="H41" s="548">
        <f t="shared" si="20"/>
        <v>2</v>
      </c>
      <c r="I41" s="588"/>
      <c r="J41" s="588"/>
      <c r="K41" s="589"/>
      <c r="L41" s="590"/>
      <c r="M41" s="589"/>
      <c r="N41" s="589"/>
      <c r="O41" s="545"/>
      <c r="P41" s="512"/>
      <c r="Q41" s="513">
        <v>10</v>
      </c>
      <c r="R41" s="519">
        <v>5</v>
      </c>
      <c r="S41" s="515">
        <v>10</v>
      </c>
      <c r="T41" s="544"/>
      <c r="U41" s="515"/>
      <c r="V41" s="517"/>
      <c r="W41" s="521"/>
      <c r="X41" s="678">
        <v>2</v>
      </c>
      <c r="Y41" s="578"/>
      <c r="Z41" s="532"/>
      <c r="AA41" s="683"/>
      <c r="AB41" s="700"/>
      <c r="AC41" s="683"/>
      <c r="AD41" s="683"/>
      <c r="AE41" s="701"/>
      <c r="AF41" s="565"/>
      <c r="AG41" s="519"/>
      <c r="AH41" s="519"/>
      <c r="AI41" s="515"/>
      <c r="AJ41" s="544"/>
      <c r="AK41" s="515"/>
      <c r="AL41" s="515"/>
      <c r="AM41" s="522"/>
      <c r="AN41" s="518"/>
      <c r="AO41" s="578"/>
      <c r="AP41" s="532"/>
      <c r="AQ41" s="533"/>
      <c r="AR41" s="700"/>
      <c r="AS41" s="683"/>
      <c r="AT41" s="701"/>
      <c r="AU41" s="741"/>
      <c r="AV41" s="673"/>
      <c r="AW41" s="578"/>
      <c r="AX41" s="532"/>
      <c r="AY41" s="533"/>
      <c r="AZ41" s="700"/>
      <c r="BA41" s="683"/>
      <c r="BB41" s="701"/>
      <c r="BC41" s="741"/>
      <c r="BD41" s="674"/>
    </row>
    <row r="42" spans="1:56" ht="20.100000000000001" customHeight="1" x14ac:dyDescent="0.25">
      <c r="A42" s="560">
        <v>27</v>
      </c>
      <c r="B42" s="736" t="s">
        <v>221</v>
      </c>
      <c r="C42" s="523">
        <f t="shared" si="16"/>
        <v>67</v>
      </c>
      <c r="D42" s="528">
        <f t="shared" si="17"/>
        <v>15</v>
      </c>
      <c r="E42" s="528">
        <f t="shared" si="18"/>
        <v>0</v>
      </c>
      <c r="F42" s="528">
        <f t="shared" si="19"/>
        <v>52</v>
      </c>
      <c r="G42" s="506" t="s">
        <v>11</v>
      </c>
      <c r="H42" s="548">
        <f t="shared" si="20"/>
        <v>3</v>
      </c>
      <c r="I42" s="588"/>
      <c r="J42" s="588"/>
      <c r="K42" s="589"/>
      <c r="L42" s="590"/>
      <c r="M42" s="589"/>
      <c r="N42" s="589"/>
      <c r="O42" s="545"/>
      <c r="P42" s="512"/>
      <c r="Q42" s="513">
        <v>10</v>
      </c>
      <c r="R42" s="519">
        <v>5</v>
      </c>
      <c r="S42" s="515"/>
      <c r="T42" s="544"/>
      <c r="U42" s="515">
        <v>52</v>
      </c>
      <c r="V42" s="517"/>
      <c r="W42" s="521"/>
      <c r="X42" s="678">
        <v>3</v>
      </c>
      <c r="Y42" s="578"/>
      <c r="Z42" s="532"/>
      <c r="AA42" s="683"/>
      <c r="AB42" s="700"/>
      <c r="AC42" s="685"/>
      <c r="AD42" s="685"/>
      <c r="AE42" s="702"/>
      <c r="AF42" s="526"/>
      <c r="AG42" s="519"/>
      <c r="AH42" s="519"/>
      <c r="AI42" s="515"/>
      <c r="AJ42" s="544"/>
      <c r="AK42" s="515"/>
      <c r="AL42" s="515"/>
      <c r="AM42" s="522"/>
      <c r="AN42" s="518"/>
      <c r="AO42" s="578"/>
      <c r="AP42" s="532"/>
      <c r="AQ42" s="533"/>
      <c r="AR42" s="700"/>
      <c r="AS42" s="683"/>
      <c r="AT42" s="701"/>
      <c r="AU42" s="741"/>
      <c r="AV42" s="674"/>
      <c r="AW42" s="578"/>
      <c r="AX42" s="532"/>
      <c r="AY42" s="533"/>
      <c r="AZ42" s="700"/>
      <c r="BA42" s="683"/>
      <c r="BB42" s="701"/>
      <c r="BC42" s="741"/>
      <c r="BD42" s="674"/>
    </row>
    <row r="43" spans="1:56" ht="20.100000000000001" customHeight="1" x14ac:dyDescent="0.25">
      <c r="A43" s="560">
        <v>28</v>
      </c>
      <c r="B43" s="736" t="s">
        <v>222</v>
      </c>
      <c r="C43" s="523">
        <f t="shared" si="16"/>
        <v>95</v>
      </c>
      <c r="D43" s="528">
        <f t="shared" si="17"/>
        <v>15</v>
      </c>
      <c r="E43" s="528">
        <f t="shared" si="18"/>
        <v>0</v>
      </c>
      <c r="F43" s="528">
        <f t="shared" si="19"/>
        <v>80</v>
      </c>
      <c r="G43" s="506" t="s">
        <v>11</v>
      </c>
      <c r="H43" s="548">
        <f t="shared" si="20"/>
        <v>4</v>
      </c>
      <c r="I43" s="588"/>
      <c r="J43" s="588"/>
      <c r="K43" s="589"/>
      <c r="L43" s="590"/>
      <c r="M43" s="589"/>
      <c r="N43" s="589"/>
      <c r="O43" s="545"/>
      <c r="P43" s="512"/>
      <c r="Q43" s="513"/>
      <c r="R43" s="519"/>
      <c r="S43" s="515"/>
      <c r="T43" s="544"/>
      <c r="U43" s="515"/>
      <c r="V43" s="517"/>
      <c r="W43" s="521"/>
      <c r="X43" s="678"/>
      <c r="Y43" s="578">
        <v>10</v>
      </c>
      <c r="Z43" s="532">
        <v>5</v>
      </c>
      <c r="AA43" s="683"/>
      <c r="AB43" s="700"/>
      <c r="AC43" s="683">
        <v>60</v>
      </c>
      <c r="AD43" s="683">
        <v>20</v>
      </c>
      <c r="AE43" s="701"/>
      <c r="AF43" s="565">
        <v>4</v>
      </c>
      <c r="AG43" s="519"/>
      <c r="AH43" s="519"/>
      <c r="AI43" s="515"/>
      <c r="AJ43" s="544"/>
      <c r="AK43" s="515"/>
      <c r="AL43" s="515"/>
      <c r="AM43" s="522"/>
      <c r="AN43" s="518"/>
      <c r="AO43" s="578"/>
      <c r="AP43" s="532"/>
      <c r="AQ43" s="533"/>
      <c r="AR43" s="700"/>
      <c r="AS43" s="683"/>
      <c r="AT43" s="701"/>
      <c r="AU43" s="741"/>
      <c r="AV43" s="674"/>
      <c r="AW43" s="578"/>
      <c r="AX43" s="532"/>
      <c r="AY43" s="533"/>
      <c r="AZ43" s="700"/>
      <c r="BA43" s="683"/>
      <c r="BB43" s="701"/>
      <c r="BC43" s="741"/>
      <c r="BD43" s="674"/>
    </row>
    <row r="44" spans="1:56" ht="20.100000000000001" customHeight="1" x14ac:dyDescent="0.25">
      <c r="A44" s="560">
        <v>29</v>
      </c>
      <c r="B44" s="736" t="s">
        <v>113</v>
      </c>
      <c r="C44" s="523">
        <f t="shared" si="16"/>
        <v>298</v>
      </c>
      <c r="D44" s="528">
        <f>SUM(I44:J44,Q44:R44,Y44:Z44,AG44:AH44,AO44:AP44,AW44:AX44)</f>
        <v>70</v>
      </c>
      <c r="E44" s="528">
        <f>SUM(K44:L44,S44:T44,AA44:AB44,AI44:AJ44,AQ44:AR44,AY44:AZ44)</f>
        <v>8</v>
      </c>
      <c r="F44" s="528">
        <f>SUM(M44:O44,U44:W44,AC44:AE44,AK44:AM44,AS44:AU44,BA44:BC44)</f>
        <v>220</v>
      </c>
      <c r="G44" s="506" t="s">
        <v>11</v>
      </c>
      <c r="H44" s="548">
        <f>SUM(P44,X44,AF44,AN44,AV44,BD44)</f>
        <v>10</v>
      </c>
      <c r="I44" s="588"/>
      <c r="J44" s="588"/>
      <c r="K44" s="589"/>
      <c r="L44" s="590"/>
      <c r="M44" s="589"/>
      <c r="N44" s="589"/>
      <c r="O44" s="545"/>
      <c r="P44" s="512"/>
      <c r="Q44" s="513"/>
      <c r="R44" s="519"/>
      <c r="S44" s="515"/>
      <c r="T44" s="544"/>
      <c r="U44" s="515"/>
      <c r="V44" s="517"/>
      <c r="W44" s="521"/>
      <c r="X44" s="678"/>
      <c r="Y44" s="697"/>
      <c r="Z44" s="532"/>
      <c r="AA44" s="683"/>
      <c r="AB44" s="700"/>
      <c r="AC44" s="683"/>
      <c r="AD44" s="683"/>
      <c r="AE44" s="701"/>
      <c r="AF44" s="565"/>
      <c r="AG44" s="519"/>
      <c r="AH44" s="519"/>
      <c r="AI44" s="515"/>
      <c r="AJ44" s="544"/>
      <c r="AK44" s="515"/>
      <c r="AL44" s="515"/>
      <c r="AM44" s="522"/>
      <c r="AN44" s="518"/>
      <c r="AO44" s="578">
        <v>20</v>
      </c>
      <c r="AP44" s="532">
        <v>15</v>
      </c>
      <c r="AQ44" s="533"/>
      <c r="AR44" s="700">
        <v>4</v>
      </c>
      <c r="AS44" s="683">
        <v>80</v>
      </c>
      <c r="AT44" s="701">
        <v>30</v>
      </c>
      <c r="AU44" s="741"/>
      <c r="AV44" s="674">
        <v>5</v>
      </c>
      <c r="AW44" s="519">
        <v>20</v>
      </c>
      <c r="AX44" s="519">
        <v>15</v>
      </c>
      <c r="AY44" s="515"/>
      <c r="AZ44" s="544">
        <v>4</v>
      </c>
      <c r="BA44" s="515">
        <v>80</v>
      </c>
      <c r="BB44" s="515">
        <v>30</v>
      </c>
      <c r="BC44" s="522"/>
      <c r="BD44" s="518">
        <v>5</v>
      </c>
    </row>
    <row r="45" spans="1:56" ht="20.100000000000001" customHeight="1" x14ac:dyDescent="0.25">
      <c r="A45" s="560">
        <v>30</v>
      </c>
      <c r="B45" s="736" t="s">
        <v>115</v>
      </c>
      <c r="C45" s="523">
        <f t="shared" si="16"/>
        <v>298</v>
      </c>
      <c r="D45" s="528">
        <f t="shared" si="17"/>
        <v>70</v>
      </c>
      <c r="E45" s="528">
        <f t="shared" si="18"/>
        <v>8</v>
      </c>
      <c r="F45" s="528">
        <f t="shared" si="19"/>
        <v>220</v>
      </c>
      <c r="G45" s="506" t="s">
        <v>11</v>
      </c>
      <c r="H45" s="548">
        <f t="shared" si="20"/>
        <v>8</v>
      </c>
      <c r="I45" s="588"/>
      <c r="J45" s="588"/>
      <c r="K45" s="589"/>
      <c r="L45" s="590"/>
      <c r="M45" s="589"/>
      <c r="N45" s="589"/>
      <c r="O45" s="545"/>
      <c r="P45" s="512"/>
      <c r="Q45" s="513"/>
      <c r="R45" s="519"/>
      <c r="S45" s="515"/>
      <c r="T45" s="544"/>
      <c r="U45" s="515"/>
      <c r="V45" s="517"/>
      <c r="W45" s="521"/>
      <c r="X45" s="678"/>
      <c r="Y45" s="578"/>
      <c r="Z45" s="532"/>
      <c r="AA45" s="683"/>
      <c r="AB45" s="700"/>
      <c r="AC45" s="685"/>
      <c r="AD45" s="685"/>
      <c r="AE45" s="702"/>
      <c r="AF45" s="526"/>
      <c r="AG45" s="519">
        <v>20</v>
      </c>
      <c r="AH45" s="519">
        <v>15</v>
      </c>
      <c r="AI45" s="515"/>
      <c r="AJ45" s="544">
        <v>4</v>
      </c>
      <c r="AK45" s="515">
        <v>80</v>
      </c>
      <c r="AL45" s="515">
        <v>30</v>
      </c>
      <c r="AM45" s="522"/>
      <c r="AN45" s="518">
        <v>4</v>
      </c>
      <c r="AO45" s="578">
        <v>20</v>
      </c>
      <c r="AP45" s="532">
        <v>15</v>
      </c>
      <c r="AQ45" s="683"/>
      <c r="AR45" s="700">
        <v>4</v>
      </c>
      <c r="AS45" s="685">
        <v>80</v>
      </c>
      <c r="AT45" s="685">
        <v>30</v>
      </c>
      <c r="AU45" s="702"/>
      <c r="AV45" s="526">
        <v>4</v>
      </c>
      <c r="AW45" s="578"/>
      <c r="AX45" s="532"/>
      <c r="AY45" s="533"/>
      <c r="AZ45" s="700"/>
      <c r="BA45" s="683"/>
      <c r="BB45" s="701"/>
      <c r="BC45" s="741"/>
      <c r="BD45" s="674"/>
    </row>
    <row r="46" spans="1:56" ht="20.100000000000001" customHeight="1" x14ac:dyDescent="0.25">
      <c r="A46" s="560">
        <v>31</v>
      </c>
      <c r="B46" s="736" t="s">
        <v>223</v>
      </c>
      <c r="C46" s="523">
        <f t="shared" si="16"/>
        <v>69</v>
      </c>
      <c r="D46" s="528">
        <f t="shared" si="17"/>
        <v>15</v>
      </c>
      <c r="E46" s="528">
        <f t="shared" si="18"/>
        <v>4</v>
      </c>
      <c r="F46" s="528">
        <f t="shared" si="19"/>
        <v>50</v>
      </c>
      <c r="G46" s="506" t="s">
        <v>11</v>
      </c>
      <c r="H46" s="548">
        <f t="shared" si="20"/>
        <v>3</v>
      </c>
      <c r="I46" s="588"/>
      <c r="J46" s="588"/>
      <c r="K46" s="589"/>
      <c r="L46" s="590"/>
      <c r="M46" s="589"/>
      <c r="N46" s="589"/>
      <c r="O46" s="545"/>
      <c r="P46" s="512"/>
      <c r="Q46" s="513"/>
      <c r="R46" s="519"/>
      <c r="S46" s="515"/>
      <c r="T46" s="544"/>
      <c r="U46" s="515"/>
      <c r="V46" s="517"/>
      <c r="W46" s="521"/>
      <c r="X46" s="678"/>
      <c r="Y46" s="578"/>
      <c r="Z46" s="532"/>
      <c r="AA46" s="683"/>
      <c r="AB46" s="700"/>
      <c r="AC46" s="684"/>
      <c r="AD46" s="684"/>
      <c r="AE46" s="703"/>
      <c r="AF46" s="691"/>
      <c r="AG46" s="519"/>
      <c r="AH46" s="519"/>
      <c r="AI46" s="515"/>
      <c r="AJ46" s="544"/>
      <c r="AK46" s="515"/>
      <c r="AL46" s="515"/>
      <c r="AM46" s="522"/>
      <c r="AN46" s="518"/>
      <c r="AO46" s="578">
        <v>10</v>
      </c>
      <c r="AP46" s="532">
        <v>5</v>
      </c>
      <c r="AQ46" s="533"/>
      <c r="AR46" s="700">
        <v>4</v>
      </c>
      <c r="AS46" s="683">
        <v>40</v>
      </c>
      <c r="AT46" s="701">
        <v>10</v>
      </c>
      <c r="AU46" s="741"/>
      <c r="AV46" s="674">
        <v>3</v>
      </c>
      <c r="AW46" s="578"/>
      <c r="AX46" s="532"/>
      <c r="AY46" s="533"/>
      <c r="AZ46" s="700"/>
      <c r="BA46" s="683"/>
      <c r="BB46" s="701"/>
      <c r="BC46" s="741"/>
      <c r="BD46" s="674"/>
    </row>
    <row r="47" spans="1:56" ht="20.100000000000001" customHeight="1" x14ac:dyDescent="0.25">
      <c r="A47" s="560">
        <v>32</v>
      </c>
      <c r="B47" s="736" t="s">
        <v>224</v>
      </c>
      <c r="C47" s="523">
        <f t="shared" si="16"/>
        <v>69</v>
      </c>
      <c r="D47" s="528">
        <f t="shared" si="17"/>
        <v>15</v>
      </c>
      <c r="E47" s="528">
        <f t="shared" si="18"/>
        <v>4</v>
      </c>
      <c r="F47" s="528">
        <f t="shared" si="19"/>
        <v>50</v>
      </c>
      <c r="G47" s="506" t="s">
        <v>11</v>
      </c>
      <c r="H47" s="548">
        <f t="shared" si="20"/>
        <v>3</v>
      </c>
      <c r="I47" s="588"/>
      <c r="J47" s="588"/>
      <c r="K47" s="589"/>
      <c r="L47" s="590"/>
      <c r="M47" s="589"/>
      <c r="N47" s="589"/>
      <c r="O47" s="545"/>
      <c r="P47" s="512"/>
      <c r="Q47" s="513"/>
      <c r="R47" s="519"/>
      <c r="S47" s="515"/>
      <c r="T47" s="544"/>
      <c r="U47" s="515"/>
      <c r="V47" s="517"/>
      <c r="W47" s="521"/>
      <c r="X47" s="678"/>
      <c r="Y47" s="578"/>
      <c r="Z47" s="532"/>
      <c r="AA47" s="683"/>
      <c r="AB47" s="700"/>
      <c r="AC47" s="683"/>
      <c r="AD47" s="683"/>
      <c r="AE47" s="701"/>
      <c r="AF47" s="565"/>
      <c r="AG47" s="578">
        <v>10</v>
      </c>
      <c r="AH47" s="532">
        <v>5</v>
      </c>
      <c r="AI47" s="533"/>
      <c r="AJ47" s="700">
        <v>4</v>
      </c>
      <c r="AK47" s="683">
        <v>40</v>
      </c>
      <c r="AL47" s="701">
        <v>10</v>
      </c>
      <c r="AM47" s="741"/>
      <c r="AN47" s="674">
        <v>3</v>
      </c>
      <c r="AO47" s="578"/>
      <c r="AP47" s="532"/>
      <c r="AQ47" s="533"/>
      <c r="AR47" s="700"/>
      <c r="AS47" s="683"/>
      <c r="AT47" s="701"/>
      <c r="AU47" s="741"/>
      <c r="AV47" s="674"/>
      <c r="AW47" s="578"/>
      <c r="AX47" s="532"/>
      <c r="AY47" s="533"/>
      <c r="AZ47" s="700"/>
      <c r="BA47" s="683"/>
      <c r="BB47" s="701"/>
      <c r="BC47" s="741"/>
      <c r="BD47" s="674"/>
    </row>
    <row r="48" spans="1:56" ht="20.100000000000001" customHeight="1" x14ac:dyDescent="0.25">
      <c r="A48" s="560">
        <v>33</v>
      </c>
      <c r="B48" s="736" t="s">
        <v>225</v>
      </c>
      <c r="C48" s="523">
        <f t="shared" si="16"/>
        <v>45</v>
      </c>
      <c r="D48" s="528">
        <f t="shared" si="17"/>
        <v>15</v>
      </c>
      <c r="E48" s="528">
        <f t="shared" si="18"/>
        <v>0</v>
      </c>
      <c r="F48" s="528">
        <f t="shared" si="19"/>
        <v>30</v>
      </c>
      <c r="G48" s="506" t="s">
        <v>15</v>
      </c>
      <c r="H48" s="548">
        <f t="shared" si="20"/>
        <v>2</v>
      </c>
      <c r="I48" s="588"/>
      <c r="J48" s="588"/>
      <c r="K48" s="589"/>
      <c r="L48" s="590"/>
      <c r="M48" s="589"/>
      <c r="N48" s="589"/>
      <c r="O48" s="545"/>
      <c r="P48" s="512"/>
      <c r="Q48" s="513"/>
      <c r="R48" s="519"/>
      <c r="S48" s="515"/>
      <c r="T48" s="544"/>
      <c r="U48" s="515"/>
      <c r="V48" s="517"/>
      <c r="W48" s="521"/>
      <c r="X48" s="678"/>
      <c r="Y48" s="578"/>
      <c r="Z48" s="532"/>
      <c r="AA48" s="683"/>
      <c r="AB48" s="700"/>
      <c r="AC48" s="683"/>
      <c r="AD48" s="701"/>
      <c r="AE48" s="741"/>
      <c r="AF48" s="680"/>
      <c r="AG48" s="519"/>
      <c r="AH48" s="519"/>
      <c r="AI48" s="515"/>
      <c r="AJ48" s="544"/>
      <c r="AK48" s="515"/>
      <c r="AL48" s="515"/>
      <c r="AM48" s="522"/>
      <c r="AN48" s="518"/>
      <c r="AO48" s="578">
        <v>10</v>
      </c>
      <c r="AP48" s="532">
        <v>5</v>
      </c>
      <c r="AQ48" s="533"/>
      <c r="AR48" s="700"/>
      <c r="AS48" s="683">
        <v>20</v>
      </c>
      <c r="AT48" s="701">
        <v>10</v>
      </c>
      <c r="AU48" s="741"/>
      <c r="AV48" s="674">
        <v>2</v>
      </c>
      <c r="AW48" s="578"/>
      <c r="AX48" s="532"/>
      <c r="AY48" s="533"/>
      <c r="AZ48" s="700"/>
      <c r="BA48" s="683"/>
      <c r="BB48" s="701"/>
      <c r="BC48" s="741"/>
      <c r="BD48" s="674"/>
    </row>
    <row r="49" spans="1:57" ht="20.100000000000001" customHeight="1" x14ac:dyDescent="0.25">
      <c r="A49" s="560">
        <v>34</v>
      </c>
      <c r="B49" s="736" t="s">
        <v>109</v>
      </c>
      <c r="C49" s="523">
        <f t="shared" si="16"/>
        <v>130</v>
      </c>
      <c r="D49" s="528">
        <f t="shared" si="17"/>
        <v>50</v>
      </c>
      <c r="E49" s="528">
        <f t="shared" si="18"/>
        <v>0</v>
      </c>
      <c r="F49" s="528">
        <f t="shared" si="19"/>
        <v>80</v>
      </c>
      <c r="G49" s="506" t="s">
        <v>11</v>
      </c>
      <c r="H49" s="548">
        <f t="shared" si="20"/>
        <v>6</v>
      </c>
      <c r="I49" s="588"/>
      <c r="J49" s="588"/>
      <c r="K49" s="589"/>
      <c r="L49" s="590"/>
      <c r="M49" s="589"/>
      <c r="N49" s="589"/>
      <c r="O49" s="545"/>
      <c r="P49" s="512"/>
      <c r="Q49" s="513"/>
      <c r="R49" s="519"/>
      <c r="S49" s="515"/>
      <c r="T49" s="544"/>
      <c r="U49" s="515"/>
      <c r="V49" s="517"/>
      <c r="W49" s="521"/>
      <c r="X49" s="678"/>
      <c r="Y49" s="578">
        <v>15</v>
      </c>
      <c r="Z49" s="532">
        <v>10</v>
      </c>
      <c r="AA49" s="683"/>
      <c r="AB49" s="700"/>
      <c r="AC49" s="683">
        <v>30</v>
      </c>
      <c r="AD49" s="701">
        <v>10</v>
      </c>
      <c r="AE49" s="741"/>
      <c r="AF49" s="692">
        <v>3</v>
      </c>
      <c r="AG49" s="513">
        <v>15</v>
      </c>
      <c r="AH49" s="519">
        <v>10</v>
      </c>
      <c r="AI49" s="515"/>
      <c r="AJ49" s="544"/>
      <c r="AK49" s="515">
        <v>30</v>
      </c>
      <c r="AL49" s="517">
        <v>10</v>
      </c>
      <c r="AM49" s="521"/>
      <c r="AN49" s="678">
        <v>3</v>
      </c>
      <c r="AO49" s="578"/>
      <c r="AP49" s="532"/>
      <c r="AQ49" s="533"/>
      <c r="AR49" s="700"/>
      <c r="AS49" s="683"/>
      <c r="AT49" s="701"/>
      <c r="AU49" s="741"/>
      <c r="AV49" s="674"/>
      <c r="AW49" s="578"/>
      <c r="AX49" s="532"/>
      <c r="AY49" s="533"/>
      <c r="AZ49" s="700"/>
      <c r="BA49" s="683"/>
      <c r="BB49" s="701"/>
      <c r="BC49" s="741"/>
      <c r="BD49" s="674"/>
    </row>
    <row r="50" spans="1:57" ht="20.100000000000001" customHeight="1" x14ac:dyDescent="0.25">
      <c r="A50" s="560">
        <v>35</v>
      </c>
      <c r="B50" s="736" t="s">
        <v>226</v>
      </c>
      <c r="C50" s="523">
        <f t="shared" si="16"/>
        <v>65</v>
      </c>
      <c r="D50" s="528">
        <f t="shared" si="17"/>
        <v>15</v>
      </c>
      <c r="E50" s="528">
        <f t="shared" si="18"/>
        <v>0</v>
      </c>
      <c r="F50" s="528">
        <f t="shared" si="19"/>
        <v>50</v>
      </c>
      <c r="G50" s="506" t="s">
        <v>11</v>
      </c>
      <c r="H50" s="548">
        <f t="shared" si="20"/>
        <v>3</v>
      </c>
      <c r="I50" s="588"/>
      <c r="J50" s="588"/>
      <c r="K50" s="589"/>
      <c r="L50" s="590"/>
      <c r="M50" s="589"/>
      <c r="N50" s="589"/>
      <c r="O50" s="545"/>
      <c r="P50" s="512"/>
      <c r="Q50" s="513"/>
      <c r="R50" s="519"/>
      <c r="S50" s="515"/>
      <c r="T50" s="544"/>
      <c r="U50" s="515"/>
      <c r="V50" s="517"/>
      <c r="W50" s="521"/>
      <c r="X50" s="678"/>
      <c r="Y50" s="578"/>
      <c r="Z50" s="532"/>
      <c r="AA50" s="683"/>
      <c r="AB50" s="700"/>
      <c r="AC50" s="683"/>
      <c r="AD50" s="701"/>
      <c r="AE50" s="741"/>
      <c r="AF50" s="680"/>
      <c r="AG50" s="519">
        <v>10</v>
      </c>
      <c r="AH50" s="519">
        <v>5</v>
      </c>
      <c r="AI50" s="515"/>
      <c r="AJ50" s="544"/>
      <c r="AK50" s="515">
        <v>40</v>
      </c>
      <c r="AL50" s="515">
        <v>10</v>
      </c>
      <c r="AM50" s="522"/>
      <c r="AN50" s="518">
        <v>3</v>
      </c>
      <c r="AO50" s="578"/>
      <c r="AP50" s="532"/>
      <c r="AQ50" s="533"/>
      <c r="AR50" s="700"/>
      <c r="AS50" s="683"/>
      <c r="AT50" s="701"/>
      <c r="AU50" s="741"/>
      <c r="AV50" s="674"/>
      <c r="AW50" s="578"/>
      <c r="AX50" s="532"/>
      <c r="AY50" s="533"/>
      <c r="AZ50" s="700"/>
      <c r="BA50" s="683"/>
      <c r="BB50" s="701"/>
      <c r="BC50" s="741"/>
      <c r="BD50" s="674"/>
    </row>
    <row r="51" spans="1:57" ht="20.100000000000001" customHeight="1" x14ac:dyDescent="0.25">
      <c r="A51" s="560">
        <v>36</v>
      </c>
      <c r="B51" s="736" t="s">
        <v>111</v>
      </c>
      <c r="C51" s="523">
        <f t="shared" si="16"/>
        <v>150</v>
      </c>
      <c r="D51" s="528">
        <f t="shared" si="17"/>
        <v>50</v>
      </c>
      <c r="E51" s="528">
        <f t="shared" si="18"/>
        <v>0</v>
      </c>
      <c r="F51" s="528">
        <f t="shared" si="19"/>
        <v>100</v>
      </c>
      <c r="G51" s="506" t="s">
        <v>11</v>
      </c>
      <c r="H51" s="548">
        <f t="shared" si="20"/>
        <v>8</v>
      </c>
      <c r="I51" s="588"/>
      <c r="J51" s="588"/>
      <c r="K51" s="589"/>
      <c r="L51" s="590"/>
      <c r="M51" s="589"/>
      <c r="N51" s="589"/>
      <c r="O51" s="545"/>
      <c r="P51" s="512"/>
      <c r="Q51" s="513"/>
      <c r="R51" s="519"/>
      <c r="S51" s="515"/>
      <c r="T51" s="544"/>
      <c r="U51" s="515"/>
      <c r="V51" s="517"/>
      <c r="W51" s="521"/>
      <c r="X51" s="678"/>
      <c r="Y51" s="578">
        <v>15</v>
      </c>
      <c r="Z51" s="532">
        <v>10</v>
      </c>
      <c r="AA51" s="533"/>
      <c r="AB51" s="700"/>
      <c r="AC51" s="683">
        <v>40</v>
      </c>
      <c r="AD51" s="701">
        <v>10</v>
      </c>
      <c r="AE51" s="741"/>
      <c r="AF51" s="674">
        <v>4</v>
      </c>
      <c r="AG51" s="519">
        <v>15</v>
      </c>
      <c r="AH51" s="519">
        <v>10</v>
      </c>
      <c r="AI51" s="515"/>
      <c r="AJ51" s="544"/>
      <c r="AK51" s="515">
        <v>40</v>
      </c>
      <c r="AL51" s="515">
        <v>10</v>
      </c>
      <c r="AM51" s="522"/>
      <c r="AN51" s="518">
        <v>4</v>
      </c>
      <c r="AO51" s="578"/>
      <c r="AP51" s="532"/>
      <c r="AQ51" s="533"/>
      <c r="AR51" s="700"/>
      <c r="AS51" s="683"/>
      <c r="AT51" s="701"/>
      <c r="AU51" s="741"/>
      <c r="AV51" s="674"/>
      <c r="AW51" s="578"/>
      <c r="AX51" s="532"/>
      <c r="AY51" s="533"/>
      <c r="AZ51" s="700"/>
      <c r="BA51" s="683"/>
      <c r="BB51" s="701"/>
      <c r="BC51" s="741"/>
      <c r="BD51" s="674"/>
    </row>
    <row r="52" spans="1:57" ht="20.100000000000001" customHeight="1" x14ac:dyDescent="0.25">
      <c r="A52" s="560">
        <v>37</v>
      </c>
      <c r="B52" s="736" t="s">
        <v>227</v>
      </c>
      <c r="C52" s="523">
        <f t="shared" si="16"/>
        <v>4</v>
      </c>
      <c r="D52" s="528">
        <f t="shared" si="17"/>
        <v>4</v>
      </c>
      <c r="E52" s="528">
        <f t="shared" si="18"/>
        <v>0</v>
      </c>
      <c r="F52" s="528">
        <f t="shared" si="19"/>
        <v>0</v>
      </c>
      <c r="G52" s="506" t="s">
        <v>11</v>
      </c>
      <c r="H52" s="548">
        <f t="shared" si="20"/>
        <v>1</v>
      </c>
      <c r="I52" s="588"/>
      <c r="J52" s="588"/>
      <c r="K52" s="589"/>
      <c r="L52" s="590"/>
      <c r="M52" s="589"/>
      <c r="N52" s="589"/>
      <c r="O52" s="545"/>
      <c r="P52" s="512"/>
      <c r="Q52" s="588"/>
      <c r="R52" s="588"/>
      <c r="S52" s="589"/>
      <c r="T52" s="590"/>
      <c r="U52" s="589"/>
      <c r="V52" s="589"/>
      <c r="W52" s="545"/>
      <c r="X52" s="512"/>
      <c r="Y52" s="588">
        <v>4</v>
      </c>
      <c r="Z52" s="588"/>
      <c r="AA52" s="589"/>
      <c r="AB52" s="590"/>
      <c r="AC52" s="589"/>
      <c r="AD52" s="589"/>
      <c r="AE52" s="545"/>
      <c r="AF52" s="512">
        <v>1</v>
      </c>
      <c r="AG52" s="519"/>
      <c r="AH52" s="519"/>
      <c r="AI52" s="515"/>
      <c r="AJ52" s="544"/>
      <c r="AK52" s="515"/>
      <c r="AL52" s="515"/>
      <c r="AM52" s="522"/>
      <c r="AN52" s="518"/>
      <c r="AO52" s="578"/>
      <c r="AP52" s="532"/>
      <c r="AQ52" s="533"/>
      <c r="AR52" s="700"/>
      <c r="AS52" s="683"/>
      <c r="AT52" s="701"/>
      <c r="AU52" s="741"/>
      <c r="AV52" s="674"/>
      <c r="AW52" s="578"/>
      <c r="AX52" s="532"/>
      <c r="AY52" s="533"/>
      <c r="AZ52" s="700"/>
      <c r="BA52" s="683"/>
      <c r="BB52" s="701"/>
      <c r="BC52" s="741"/>
      <c r="BD52" s="674"/>
    </row>
    <row r="53" spans="1:57" ht="20.100000000000001" customHeight="1" x14ac:dyDescent="0.25">
      <c r="A53" s="560">
        <v>38</v>
      </c>
      <c r="B53" s="736" t="s">
        <v>228</v>
      </c>
      <c r="C53" s="523">
        <f t="shared" si="16"/>
        <v>4</v>
      </c>
      <c r="D53" s="528">
        <f t="shared" si="17"/>
        <v>4</v>
      </c>
      <c r="E53" s="528">
        <f t="shared" si="18"/>
        <v>0</v>
      </c>
      <c r="F53" s="528">
        <f t="shared" si="19"/>
        <v>0</v>
      </c>
      <c r="G53" s="506" t="s">
        <v>11</v>
      </c>
      <c r="H53" s="548">
        <f t="shared" si="20"/>
        <v>1</v>
      </c>
      <c r="I53" s="588"/>
      <c r="J53" s="588"/>
      <c r="K53" s="589"/>
      <c r="L53" s="590"/>
      <c r="M53" s="589"/>
      <c r="N53" s="589"/>
      <c r="O53" s="545"/>
      <c r="P53" s="512"/>
      <c r="Q53" s="588"/>
      <c r="R53" s="588"/>
      <c r="S53" s="589"/>
      <c r="T53" s="590"/>
      <c r="U53" s="589"/>
      <c r="V53" s="589"/>
      <c r="W53" s="545"/>
      <c r="X53" s="512"/>
      <c r="Y53" s="588">
        <v>4</v>
      </c>
      <c r="Z53" s="588"/>
      <c r="AA53" s="589"/>
      <c r="AB53" s="590"/>
      <c r="AC53" s="589"/>
      <c r="AD53" s="589"/>
      <c r="AE53" s="545"/>
      <c r="AF53" s="512">
        <v>1</v>
      </c>
      <c r="AG53" s="519"/>
      <c r="AH53" s="519"/>
      <c r="AI53" s="515"/>
      <c r="AJ53" s="544"/>
      <c r="AK53" s="515"/>
      <c r="AL53" s="515"/>
      <c r="AM53" s="522"/>
      <c r="AN53" s="518"/>
      <c r="AO53" s="480"/>
      <c r="AP53" s="459"/>
      <c r="AQ53" s="460"/>
      <c r="AR53" s="700"/>
      <c r="AS53" s="739"/>
      <c r="AT53" s="701"/>
      <c r="AU53" s="740"/>
      <c r="AV53" s="673"/>
      <c r="AW53" s="480"/>
      <c r="AX53" s="459"/>
      <c r="AY53" s="460"/>
      <c r="AZ53" s="738"/>
      <c r="BA53" s="739"/>
      <c r="BB53" s="701"/>
      <c r="BC53" s="740"/>
      <c r="BD53" s="674"/>
    </row>
    <row r="54" spans="1:57" ht="20.100000000000001" customHeight="1" x14ac:dyDescent="0.25">
      <c r="A54" s="560">
        <v>39</v>
      </c>
      <c r="B54" s="736" t="s">
        <v>229</v>
      </c>
      <c r="C54" s="523">
        <f t="shared" si="16"/>
        <v>4</v>
      </c>
      <c r="D54" s="528">
        <f t="shared" si="17"/>
        <v>4</v>
      </c>
      <c r="E54" s="528">
        <f t="shared" si="18"/>
        <v>0</v>
      </c>
      <c r="F54" s="528">
        <f t="shared" si="19"/>
        <v>0</v>
      </c>
      <c r="G54" s="506" t="s">
        <v>11</v>
      </c>
      <c r="H54" s="548">
        <f t="shared" si="20"/>
        <v>1</v>
      </c>
      <c r="I54" s="588"/>
      <c r="J54" s="588"/>
      <c r="K54" s="589"/>
      <c r="L54" s="590"/>
      <c r="M54" s="589"/>
      <c r="N54" s="589"/>
      <c r="O54" s="545"/>
      <c r="P54" s="512"/>
      <c r="Q54" s="588"/>
      <c r="R54" s="588"/>
      <c r="S54" s="589"/>
      <c r="T54" s="590"/>
      <c r="U54" s="589"/>
      <c r="V54" s="589"/>
      <c r="W54" s="545"/>
      <c r="X54" s="512"/>
      <c r="Y54" s="588">
        <v>4</v>
      </c>
      <c r="Z54" s="588"/>
      <c r="AA54" s="589"/>
      <c r="AB54" s="590"/>
      <c r="AC54" s="589"/>
      <c r="AD54" s="589"/>
      <c r="AE54" s="545"/>
      <c r="AF54" s="512">
        <v>1</v>
      </c>
      <c r="AG54" s="519"/>
      <c r="AH54" s="519"/>
      <c r="AI54" s="515"/>
      <c r="AJ54" s="544"/>
      <c r="AK54" s="515"/>
      <c r="AL54" s="515"/>
      <c r="AM54" s="522"/>
      <c r="AN54" s="518"/>
      <c r="AO54" s="480"/>
      <c r="AP54" s="459"/>
      <c r="AQ54" s="460"/>
      <c r="AR54" s="738"/>
      <c r="AS54" s="739"/>
      <c r="AT54" s="701"/>
      <c r="AU54" s="740"/>
      <c r="AV54" s="673"/>
      <c r="AW54" s="480"/>
      <c r="AX54" s="459"/>
      <c r="AY54" s="460"/>
      <c r="AZ54" s="738"/>
      <c r="BA54" s="739"/>
      <c r="BB54" s="704"/>
      <c r="BC54" s="740"/>
      <c r="BD54" s="674"/>
    </row>
    <row r="55" spans="1:57" ht="20.100000000000001" customHeight="1" x14ac:dyDescent="0.25">
      <c r="A55" s="560">
        <v>40</v>
      </c>
      <c r="B55" s="736" t="s">
        <v>230</v>
      </c>
      <c r="C55" s="523">
        <f t="shared" si="16"/>
        <v>4</v>
      </c>
      <c r="D55" s="528">
        <f t="shared" si="17"/>
        <v>4</v>
      </c>
      <c r="E55" s="528">
        <f t="shared" si="18"/>
        <v>0</v>
      </c>
      <c r="F55" s="528">
        <f t="shared" si="19"/>
        <v>0</v>
      </c>
      <c r="G55" s="506" t="s">
        <v>11</v>
      </c>
      <c r="H55" s="548">
        <f t="shared" si="20"/>
        <v>1</v>
      </c>
      <c r="I55" s="588"/>
      <c r="J55" s="588"/>
      <c r="K55" s="589"/>
      <c r="L55" s="590"/>
      <c r="M55" s="589"/>
      <c r="N55" s="589"/>
      <c r="O55" s="545"/>
      <c r="P55" s="512"/>
      <c r="Q55" s="588"/>
      <c r="R55" s="588"/>
      <c r="S55" s="589"/>
      <c r="T55" s="590"/>
      <c r="U55" s="589"/>
      <c r="V55" s="589"/>
      <c r="W55" s="545"/>
      <c r="X55" s="512"/>
      <c r="Y55" s="588">
        <v>4</v>
      </c>
      <c r="Z55" s="588"/>
      <c r="AA55" s="589"/>
      <c r="AB55" s="590"/>
      <c r="AC55" s="589"/>
      <c r="AD55" s="589"/>
      <c r="AE55" s="545"/>
      <c r="AF55" s="512">
        <v>1</v>
      </c>
      <c r="AG55" s="519"/>
      <c r="AH55" s="519"/>
      <c r="AI55" s="515"/>
      <c r="AJ55" s="544"/>
      <c r="AK55" s="515"/>
      <c r="AL55" s="515"/>
      <c r="AM55" s="522"/>
      <c r="AN55" s="518"/>
      <c r="AO55" s="480"/>
      <c r="AP55" s="459"/>
      <c r="AQ55" s="460"/>
      <c r="AR55" s="738"/>
      <c r="AS55" s="739"/>
      <c r="AT55" s="701"/>
      <c r="AU55" s="740"/>
      <c r="AV55" s="673"/>
      <c r="AW55" s="480"/>
      <c r="AX55" s="459"/>
      <c r="AY55" s="460"/>
      <c r="AZ55" s="738"/>
      <c r="BA55" s="739"/>
      <c r="BB55" s="704"/>
      <c r="BC55" s="740"/>
      <c r="BD55" s="674"/>
    </row>
    <row r="56" spans="1:57" ht="20.100000000000001" customHeight="1" x14ac:dyDescent="0.25">
      <c r="A56" s="560">
        <v>41</v>
      </c>
      <c r="B56" s="736" t="s">
        <v>231</v>
      </c>
      <c r="C56" s="523">
        <f t="shared" si="16"/>
        <v>4</v>
      </c>
      <c r="D56" s="528">
        <f t="shared" si="17"/>
        <v>4</v>
      </c>
      <c r="E56" s="528">
        <f t="shared" si="18"/>
        <v>0</v>
      </c>
      <c r="F56" s="528">
        <f t="shared" si="19"/>
        <v>0</v>
      </c>
      <c r="G56" s="506" t="s">
        <v>15</v>
      </c>
      <c r="H56" s="548">
        <f t="shared" si="20"/>
        <v>1</v>
      </c>
      <c r="I56" s="588"/>
      <c r="J56" s="588"/>
      <c r="K56" s="589"/>
      <c r="L56" s="590"/>
      <c r="M56" s="589"/>
      <c r="N56" s="589"/>
      <c r="O56" s="545"/>
      <c r="P56" s="512"/>
      <c r="Q56" s="588"/>
      <c r="R56" s="588"/>
      <c r="S56" s="589"/>
      <c r="T56" s="590"/>
      <c r="U56" s="589"/>
      <c r="V56" s="589"/>
      <c r="W56" s="545"/>
      <c r="X56" s="512"/>
      <c r="Y56" s="588">
        <v>4</v>
      </c>
      <c r="Z56" s="588"/>
      <c r="AA56" s="589"/>
      <c r="AB56" s="590"/>
      <c r="AC56" s="589"/>
      <c r="AD56" s="589"/>
      <c r="AE56" s="545"/>
      <c r="AF56" s="512">
        <v>1</v>
      </c>
      <c r="AG56" s="513"/>
      <c r="AH56" s="519"/>
      <c r="AI56" s="515"/>
      <c r="AJ56" s="544"/>
      <c r="AK56" s="515"/>
      <c r="AL56" s="515"/>
      <c r="AM56" s="522"/>
      <c r="AN56" s="518"/>
      <c r="AO56" s="480"/>
      <c r="AP56" s="459"/>
      <c r="AQ56" s="460"/>
      <c r="AR56" s="738"/>
      <c r="AS56" s="739"/>
      <c r="AT56" s="701"/>
      <c r="AU56" s="740"/>
      <c r="AV56" s="673"/>
      <c r="AW56" s="480"/>
      <c r="AX56" s="459"/>
      <c r="AY56" s="460"/>
      <c r="AZ56" s="469"/>
      <c r="BA56" s="460"/>
      <c r="BB56" s="461"/>
      <c r="BC56" s="479"/>
      <c r="BD56" s="674"/>
    </row>
    <row r="57" spans="1:57" ht="20.100000000000001" customHeight="1" x14ac:dyDescent="0.25">
      <c r="A57" s="560">
        <v>42</v>
      </c>
      <c r="B57" s="736" t="s">
        <v>232</v>
      </c>
      <c r="C57" s="523">
        <f t="shared" si="16"/>
        <v>4</v>
      </c>
      <c r="D57" s="528">
        <f t="shared" si="17"/>
        <v>4</v>
      </c>
      <c r="E57" s="528">
        <f t="shared" si="18"/>
        <v>0</v>
      </c>
      <c r="F57" s="528">
        <f t="shared" si="19"/>
        <v>0</v>
      </c>
      <c r="G57" s="506" t="s">
        <v>15</v>
      </c>
      <c r="H57" s="548">
        <f t="shared" si="20"/>
        <v>1</v>
      </c>
      <c r="I57" s="588"/>
      <c r="J57" s="588"/>
      <c r="K57" s="589"/>
      <c r="L57" s="590"/>
      <c r="M57" s="589"/>
      <c r="N57" s="589"/>
      <c r="O57" s="545"/>
      <c r="P57" s="512"/>
      <c r="Q57" s="588"/>
      <c r="R57" s="588"/>
      <c r="S57" s="589"/>
      <c r="T57" s="590"/>
      <c r="U57" s="589"/>
      <c r="V57" s="589"/>
      <c r="W57" s="545"/>
      <c r="X57" s="512"/>
      <c r="Y57" s="588">
        <v>4</v>
      </c>
      <c r="Z57" s="588"/>
      <c r="AA57" s="589"/>
      <c r="AB57" s="590"/>
      <c r="AC57" s="589"/>
      <c r="AD57" s="589"/>
      <c r="AE57" s="545"/>
      <c r="AF57" s="512">
        <v>1</v>
      </c>
      <c r="AG57" s="519"/>
      <c r="AH57" s="519"/>
      <c r="AI57" s="515"/>
      <c r="AJ57" s="544"/>
      <c r="AK57" s="515"/>
      <c r="AL57" s="515"/>
      <c r="AM57" s="522"/>
      <c r="AN57" s="518"/>
      <c r="AO57" s="480"/>
      <c r="AP57" s="459"/>
      <c r="AQ57" s="460"/>
      <c r="AR57" s="738"/>
      <c r="AS57" s="739"/>
      <c r="AT57" s="701"/>
      <c r="AU57" s="740"/>
      <c r="AV57" s="673"/>
      <c r="AW57" s="480"/>
      <c r="AX57" s="459"/>
      <c r="AY57" s="460"/>
      <c r="AZ57" s="469"/>
      <c r="BA57" s="460"/>
      <c r="BB57" s="461"/>
      <c r="BC57" s="479"/>
      <c r="BD57" s="674"/>
    </row>
    <row r="58" spans="1:57" ht="20.100000000000001" customHeight="1" thickBot="1" x14ac:dyDescent="0.3">
      <c r="A58" s="560">
        <v>43</v>
      </c>
      <c r="B58" s="736" t="s">
        <v>233</v>
      </c>
      <c r="C58" s="523">
        <f t="shared" si="16"/>
        <v>4</v>
      </c>
      <c r="D58" s="528">
        <f t="shared" si="17"/>
        <v>4</v>
      </c>
      <c r="E58" s="528">
        <f t="shared" si="18"/>
        <v>0</v>
      </c>
      <c r="F58" s="528">
        <f t="shared" si="19"/>
        <v>0</v>
      </c>
      <c r="G58" s="764" t="s">
        <v>15</v>
      </c>
      <c r="H58" s="765">
        <f t="shared" si="20"/>
        <v>1</v>
      </c>
      <c r="I58" s="766"/>
      <c r="J58" s="766"/>
      <c r="K58" s="767"/>
      <c r="L58" s="768"/>
      <c r="M58" s="767"/>
      <c r="N58" s="767"/>
      <c r="O58" s="538"/>
      <c r="P58" s="512"/>
      <c r="Q58" s="580"/>
      <c r="R58" s="581"/>
      <c r="S58" s="570"/>
      <c r="T58" s="582"/>
      <c r="U58" s="570"/>
      <c r="V58" s="769"/>
      <c r="W58" s="672"/>
      <c r="X58" s="770"/>
      <c r="Y58" s="580">
        <v>4</v>
      </c>
      <c r="Z58" s="581"/>
      <c r="AA58" s="570"/>
      <c r="AB58" s="582"/>
      <c r="AC58" s="570"/>
      <c r="AD58" s="515"/>
      <c r="AE58" s="522"/>
      <c r="AF58" s="567">
        <v>1</v>
      </c>
      <c r="AG58" s="581"/>
      <c r="AH58" s="581"/>
      <c r="AI58" s="570"/>
      <c r="AJ58" s="582"/>
      <c r="AK58" s="570"/>
      <c r="AL58" s="570"/>
      <c r="AM58" s="583"/>
      <c r="AN58" s="567"/>
      <c r="AO58" s="482"/>
      <c r="AP58" s="483"/>
      <c r="AQ58" s="475"/>
      <c r="AR58" s="771"/>
      <c r="AS58" s="772"/>
      <c r="AT58" s="773"/>
      <c r="AU58" s="774"/>
      <c r="AV58" s="681"/>
      <c r="AW58" s="482"/>
      <c r="AX58" s="483"/>
      <c r="AY58" s="475"/>
      <c r="AZ58" s="484"/>
      <c r="BA58" s="475"/>
      <c r="BB58" s="483"/>
      <c r="BC58" s="479"/>
      <c r="BD58" s="775"/>
    </row>
    <row r="59" spans="1:57" s="647" customFormat="1" ht="20.100000000000001" customHeight="1" thickBot="1" x14ac:dyDescent="0.3">
      <c r="A59" s="850" t="s">
        <v>241</v>
      </c>
      <c r="B59" s="851"/>
      <c r="C59" s="636">
        <f t="shared" ref="C59:AH59" si="21">SUM(C34:C58)</f>
        <v>1699</v>
      </c>
      <c r="D59" s="636">
        <f t="shared" si="21"/>
        <v>533</v>
      </c>
      <c r="E59" s="636">
        <f t="shared" si="21"/>
        <v>54</v>
      </c>
      <c r="F59" s="636">
        <f t="shared" si="21"/>
        <v>1112</v>
      </c>
      <c r="G59" s="644">
        <f t="shared" si="21"/>
        <v>0</v>
      </c>
      <c r="H59" s="644">
        <f t="shared" si="21"/>
        <v>81</v>
      </c>
      <c r="I59" s="644">
        <f t="shared" si="21"/>
        <v>0</v>
      </c>
      <c r="J59" s="644">
        <f t="shared" si="21"/>
        <v>0</v>
      </c>
      <c r="K59" s="644">
        <f t="shared" si="21"/>
        <v>0</v>
      </c>
      <c r="L59" s="644">
        <f t="shared" si="21"/>
        <v>0</v>
      </c>
      <c r="M59" s="644">
        <f t="shared" si="21"/>
        <v>0</v>
      </c>
      <c r="N59" s="644">
        <f t="shared" si="21"/>
        <v>0</v>
      </c>
      <c r="O59" s="636">
        <f t="shared" si="21"/>
        <v>0</v>
      </c>
      <c r="P59" s="636">
        <f t="shared" si="21"/>
        <v>0</v>
      </c>
      <c r="Q59" s="648">
        <f t="shared" si="21"/>
        <v>85</v>
      </c>
      <c r="R59" s="648">
        <f t="shared" si="21"/>
        <v>45</v>
      </c>
      <c r="S59" s="648">
        <f t="shared" si="21"/>
        <v>10</v>
      </c>
      <c r="T59" s="648">
        <f t="shared" si="21"/>
        <v>8</v>
      </c>
      <c r="U59" s="648">
        <f t="shared" si="21"/>
        <v>82</v>
      </c>
      <c r="V59" s="648">
        <f t="shared" si="21"/>
        <v>90</v>
      </c>
      <c r="W59" s="648">
        <f t="shared" si="21"/>
        <v>0</v>
      </c>
      <c r="X59" s="648">
        <f t="shared" si="21"/>
        <v>19</v>
      </c>
      <c r="Y59" s="648">
        <f t="shared" si="21"/>
        <v>108</v>
      </c>
      <c r="Z59" s="648">
        <f t="shared" si="21"/>
        <v>45</v>
      </c>
      <c r="AA59" s="648">
        <f t="shared" si="21"/>
        <v>0</v>
      </c>
      <c r="AB59" s="648">
        <f t="shared" si="21"/>
        <v>12</v>
      </c>
      <c r="AC59" s="759">
        <f t="shared" si="21"/>
        <v>160</v>
      </c>
      <c r="AD59" s="636">
        <f t="shared" si="21"/>
        <v>70</v>
      </c>
      <c r="AE59" s="636">
        <f t="shared" si="21"/>
        <v>0</v>
      </c>
      <c r="AF59" s="648">
        <f t="shared" si="21"/>
        <v>26</v>
      </c>
      <c r="AG59" s="648">
        <f t="shared" si="21"/>
        <v>70</v>
      </c>
      <c r="AH59" s="648">
        <f t="shared" si="21"/>
        <v>45</v>
      </c>
      <c r="AI59" s="648">
        <f t="shared" ref="AI59:BD59" si="22">SUM(AI34:AI58)</f>
        <v>0</v>
      </c>
      <c r="AJ59" s="648">
        <f t="shared" si="22"/>
        <v>8</v>
      </c>
      <c r="AK59" s="759">
        <f t="shared" si="22"/>
        <v>230</v>
      </c>
      <c r="AL59" s="648">
        <f t="shared" si="22"/>
        <v>70</v>
      </c>
      <c r="AM59" s="648">
        <f t="shared" si="22"/>
        <v>0</v>
      </c>
      <c r="AN59" s="648">
        <f t="shared" si="22"/>
        <v>17</v>
      </c>
      <c r="AO59" s="648">
        <f t="shared" si="22"/>
        <v>60</v>
      </c>
      <c r="AP59" s="648">
        <f t="shared" si="22"/>
        <v>40</v>
      </c>
      <c r="AQ59" s="648">
        <f t="shared" si="22"/>
        <v>0</v>
      </c>
      <c r="AR59" s="648">
        <f t="shared" si="22"/>
        <v>12</v>
      </c>
      <c r="AS59" s="759">
        <f t="shared" si="22"/>
        <v>220</v>
      </c>
      <c r="AT59" s="759">
        <f t="shared" si="22"/>
        <v>80</v>
      </c>
      <c r="AU59" s="759">
        <f t="shared" si="22"/>
        <v>0</v>
      </c>
      <c r="AV59" s="648">
        <f t="shared" si="22"/>
        <v>14</v>
      </c>
      <c r="AW59" s="648">
        <f t="shared" si="22"/>
        <v>20</v>
      </c>
      <c r="AX59" s="648">
        <f t="shared" si="22"/>
        <v>15</v>
      </c>
      <c r="AY59" s="648">
        <f t="shared" si="22"/>
        <v>0</v>
      </c>
      <c r="AZ59" s="648">
        <f t="shared" si="22"/>
        <v>4</v>
      </c>
      <c r="BA59" s="648">
        <f t="shared" si="22"/>
        <v>80</v>
      </c>
      <c r="BB59" s="648">
        <f t="shared" si="22"/>
        <v>30</v>
      </c>
      <c r="BC59" s="636">
        <f t="shared" si="22"/>
        <v>0</v>
      </c>
      <c r="BD59" s="650">
        <f t="shared" si="22"/>
        <v>5</v>
      </c>
      <c r="BE59" s="776"/>
    </row>
    <row r="60" spans="1:57" s="647" customFormat="1" ht="20.100000000000001" customHeight="1" thickBot="1" x14ac:dyDescent="0.3">
      <c r="A60" s="844" t="s">
        <v>238</v>
      </c>
      <c r="B60" s="845"/>
      <c r="C60" s="731"/>
      <c r="D60" s="731"/>
      <c r="E60" s="731"/>
      <c r="F60" s="731"/>
      <c r="G60" s="731"/>
      <c r="H60" s="731"/>
      <c r="I60" s="731"/>
      <c r="J60" s="731"/>
      <c r="K60" s="731"/>
      <c r="L60" s="731"/>
      <c r="M60" s="731"/>
      <c r="N60" s="731"/>
      <c r="O60" s="731"/>
      <c r="P60" s="731"/>
      <c r="Q60" s="731"/>
      <c r="R60" s="731"/>
      <c r="S60" s="731"/>
      <c r="T60" s="731"/>
      <c r="U60" s="731"/>
      <c r="V60" s="731"/>
      <c r="W60" s="649"/>
      <c r="X60" s="731"/>
      <c r="Y60" s="731"/>
      <c r="Z60" s="731"/>
      <c r="AA60" s="731"/>
      <c r="AB60" s="731"/>
      <c r="AC60" s="731"/>
      <c r="AD60" s="731"/>
      <c r="AE60" s="731"/>
      <c r="AF60" s="731"/>
      <c r="AG60" s="731"/>
      <c r="AH60" s="731"/>
      <c r="AI60" s="731"/>
      <c r="AJ60" s="731"/>
      <c r="AK60" s="649"/>
      <c r="AL60" s="649"/>
      <c r="AM60" s="731"/>
      <c r="AN60" s="731"/>
      <c r="AO60" s="731"/>
      <c r="AP60" s="731"/>
      <c r="AQ60" s="731"/>
      <c r="AR60" s="731"/>
      <c r="AS60" s="731"/>
      <c r="AT60" s="731"/>
      <c r="AU60" s="731"/>
      <c r="AV60" s="731"/>
      <c r="AW60" s="731"/>
      <c r="AX60" s="731"/>
      <c r="AY60" s="731"/>
      <c r="AZ60" s="731"/>
      <c r="BA60" s="649"/>
      <c r="BB60" s="649"/>
      <c r="BC60" s="731"/>
      <c r="BD60" s="731"/>
      <c r="BE60" s="776"/>
    </row>
    <row r="61" spans="1:57" ht="20.100000000000001" customHeight="1" x14ac:dyDescent="0.25">
      <c r="A61" s="556">
        <v>44</v>
      </c>
      <c r="B61" s="698" t="s">
        <v>172</v>
      </c>
      <c r="C61" s="523">
        <f t="shared" ref="C61:C74" si="23">SUM(D61:F61)</f>
        <v>2</v>
      </c>
      <c r="D61" s="528">
        <f>SUM(I61:J61,Q61:R61,Y61:Z61,AG61:AH61,AO61:AP61,AW61:AX61)</f>
        <v>2</v>
      </c>
      <c r="E61" s="528">
        <f>SUM(K61:L61,S61:T61,AA61:AB61,AI61:AJ61,AQ61:AR61,AY61:AZ61)</f>
        <v>0</v>
      </c>
      <c r="F61" s="528">
        <f>SUM(M61:O61,U61:W61,AC61:AE61,AK61:AM61,AS61:AU61,BA61:BC61)</f>
        <v>0</v>
      </c>
      <c r="G61" s="586" t="s">
        <v>15</v>
      </c>
      <c r="H61" s="518">
        <f>SUM(P61,X61,AF61,AN61,AV61,BD61)</f>
        <v>0</v>
      </c>
      <c r="I61" s="527">
        <v>2</v>
      </c>
      <c r="J61" s="528"/>
      <c r="K61" s="528"/>
      <c r="L61" s="528"/>
      <c r="M61" s="527"/>
      <c r="N61" s="492"/>
      <c r="O61" s="529"/>
      <c r="P61" s="530">
        <v>0</v>
      </c>
      <c r="Q61" s="527"/>
      <c r="R61" s="528"/>
      <c r="S61" s="528"/>
      <c r="T61" s="528"/>
      <c r="U61" s="625"/>
      <c r="V61" s="593"/>
      <c r="W61" s="693"/>
      <c r="X61" s="531"/>
      <c r="Y61" s="527"/>
      <c r="Z61" s="528"/>
      <c r="AA61" s="528"/>
      <c r="AB61" s="528"/>
      <c r="AC61" s="528"/>
      <c r="AD61" s="492"/>
      <c r="AE61" s="529"/>
      <c r="AF61" s="530"/>
      <c r="AG61" s="527"/>
      <c r="AH61" s="528"/>
      <c r="AI61" s="528"/>
      <c r="AJ61" s="528"/>
      <c r="AK61" s="492"/>
      <c r="AL61" s="492"/>
      <c r="AM61" s="529"/>
      <c r="AN61" s="530"/>
      <c r="AO61" s="532"/>
      <c r="AP61" s="533"/>
      <c r="AQ61" s="533"/>
      <c r="AR61" s="533"/>
      <c r="AS61" s="533"/>
      <c r="AT61" s="634"/>
      <c r="AU61" s="534"/>
      <c r="AV61" s="535"/>
      <c r="AW61" s="532"/>
      <c r="AX61" s="533"/>
      <c r="AY61" s="533"/>
      <c r="AZ61" s="533"/>
      <c r="BA61" s="634"/>
      <c r="BB61" s="634"/>
      <c r="BC61" s="534"/>
      <c r="BD61" s="535"/>
    </row>
    <row r="62" spans="1:57" ht="20.100000000000001" customHeight="1" x14ac:dyDescent="0.25">
      <c r="A62" s="556">
        <v>45</v>
      </c>
      <c r="B62" s="621" t="s">
        <v>163</v>
      </c>
      <c r="C62" s="523">
        <f t="shared" si="23"/>
        <v>9</v>
      </c>
      <c r="D62" s="528">
        <f t="shared" ref="D62:D74" si="24">SUM(I62:J62,Q62:R62,Y62:Z62,AG62:AH62,AO62:AP62,AW62:AX62)</f>
        <v>9</v>
      </c>
      <c r="E62" s="528">
        <f t="shared" ref="E62:E74" si="25">SUM(K62:L62,S62:T62,AA62:AB62,AI62:AJ62,AQ62:AR62,AY62:AZ62)</f>
        <v>0</v>
      </c>
      <c r="F62" s="528">
        <f t="shared" ref="F62:F74" si="26">SUM(M62:O62,U62:W62,AC62:AE62,AK62:AM62,AS62:AU62,BA62:BC62)</f>
        <v>0</v>
      </c>
      <c r="G62" s="544" t="s">
        <v>15</v>
      </c>
      <c r="H62" s="518">
        <f t="shared" ref="H62:H74" si="27">SUM(P62,X62,AF62,AN62,AV62,BD62)</f>
        <v>0</v>
      </c>
      <c r="I62" s="519">
        <v>9</v>
      </c>
      <c r="J62" s="514"/>
      <c r="K62" s="515"/>
      <c r="L62" s="515"/>
      <c r="M62" s="516"/>
      <c r="N62" s="515"/>
      <c r="O62" s="517"/>
      <c r="P62" s="518">
        <v>0</v>
      </c>
      <c r="Q62" s="519"/>
      <c r="R62" s="514"/>
      <c r="S62" s="515"/>
      <c r="T62" s="515"/>
      <c r="U62" s="515"/>
      <c r="V62" s="517"/>
      <c r="W62" s="521"/>
      <c r="X62" s="520"/>
      <c r="Y62" s="519"/>
      <c r="Z62" s="514"/>
      <c r="AA62" s="515"/>
      <c r="AB62" s="515"/>
      <c r="AC62" s="515"/>
      <c r="AD62" s="515"/>
      <c r="AE62" s="517"/>
      <c r="AF62" s="518"/>
      <c r="AG62" s="519"/>
      <c r="AH62" s="514"/>
      <c r="AI62" s="515"/>
      <c r="AJ62" s="515"/>
      <c r="AK62" s="515"/>
      <c r="AL62" s="515"/>
      <c r="AM62" s="517"/>
      <c r="AN62" s="518"/>
      <c r="AO62" s="459"/>
      <c r="AP62" s="460"/>
      <c r="AQ62" s="460"/>
      <c r="AR62" s="460"/>
      <c r="AS62" s="460"/>
      <c r="AT62" s="460"/>
      <c r="AU62" s="461"/>
      <c r="AV62" s="462"/>
      <c r="AW62" s="459"/>
      <c r="AX62" s="460"/>
      <c r="AY62" s="460"/>
      <c r="AZ62" s="460"/>
      <c r="BA62" s="459"/>
      <c r="BB62" s="460"/>
      <c r="BC62" s="461"/>
      <c r="BD62" s="535"/>
    </row>
    <row r="63" spans="1:57" ht="20.100000000000001" customHeight="1" x14ac:dyDescent="0.25">
      <c r="A63" s="556">
        <v>46</v>
      </c>
      <c r="B63" s="621" t="s">
        <v>126</v>
      </c>
      <c r="C63" s="523">
        <f t="shared" si="23"/>
        <v>9</v>
      </c>
      <c r="D63" s="528">
        <f t="shared" si="24"/>
        <v>9</v>
      </c>
      <c r="E63" s="528">
        <f t="shared" si="25"/>
        <v>0</v>
      </c>
      <c r="F63" s="528">
        <f t="shared" si="26"/>
        <v>0</v>
      </c>
      <c r="G63" s="573" t="s">
        <v>15</v>
      </c>
      <c r="H63" s="518">
        <f t="shared" si="27"/>
        <v>1</v>
      </c>
      <c r="I63" s="519"/>
      <c r="J63" s="519"/>
      <c r="K63" s="515"/>
      <c r="L63" s="556"/>
      <c r="M63" s="515"/>
      <c r="N63" s="515"/>
      <c r="O63" s="517"/>
      <c r="P63" s="574"/>
      <c r="Q63" s="513"/>
      <c r="R63" s="519"/>
      <c r="S63" s="515"/>
      <c r="T63" s="515"/>
      <c r="U63" s="515"/>
      <c r="V63" s="544"/>
      <c r="W63" s="521"/>
      <c r="X63" s="575"/>
      <c r="Y63" s="513">
        <v>6</v>
      </c>
      <c r="Z63" s="519">
        <v>3</v>
      </c>
      <c r="AA63" s="515"/>
      <c r="AB63" s="556"/>
      <c r="AC63" s="515"/>
      <c r="AD63" s="515"/>
      <c r="AE63" s="517"/>
      <c r="AF63" s="574">
        <v>1</v>
      </c>
      <c r="AG63" s="513"/>
      <c r="AH63" s="519"/>
      <c r="AI63" s="515"/>
      <c r="AJ63" s="515"/>
      <c r="AK63" s="515"/>
      <c r="AL63" s="515"/>
      <c r="AM63" s="517"/>
      <c r="AN63" s="518"/>
      <c r="AO63" s="510"/>
      <c r="AP63" s="510"/>
      <c r="AQ63" s="509"/>
      <c r="AR63" s="585"/>
      <c r="AS63" s="509"/>
      <c r="AT63" s="509"/>
      <c r="AU63" s="511"/>
      <c r="AV63" s="565"/>
      <c r="AW63" s="510"/>
      <c r="AX63" s="510"/>
      <c r="AY63" s="509"/>
      <c r="AZ63" s="509"/>
      <c r="BA63" s="585"/>
      <c r="BB63" s="585"/>
      <c r="BC63" s="577"/>
      <c r="BD63" s="535"/>
    </row>
    <row r="64" spans="1:57" ht="38.25" customHeight="1" x14ac:dyDescent="0.25">
      <c r="A64" s="556">
        <v>47</v>
      </c>
      <c r="B64" s="622" t="s">
        <v>140</v>
      </c>
      <c r="C64" s="627">
        <f t="shared" si="23"/>
        <v>9</v>
      </c>
      <c r="D64" s="528">
        <f t="shared" si="24"/>
        <v>9</v>
      </c>
      <c r="E64" s="528">
        <f t="shared" si="25"/>
        <v>0</v>
      </c>
      <c r="F64" s="528">
        <f t="shared" si="26"/>
        <v>0</v>
      </c>
      <c r="G64" s="587" t="s">
        <v>15</v>
      </c>
      <c r="H64" s="518">
        <f t="shared" si="27"/>
        <v>1</v>
      </c>
      <c r="I64" s="588"/>
      <c r="J64" s="588"/>
      <c r="K64" s="589"/>
      <c r="L64" s="590"/>
      <c r="M64" s="589"/>
      <c r="N64" s="589"/>
      <c r="O64" s="591"/>
      <c r="P64" s="512"/>
      <c r="Q64" s="588">
        <v>6</v>
      </c>
      <c r="R64" s="588">
        <v>3</v>
      </c>
      <c r="S64" s="589"/>
      <c r="T64" s="590"/>
      <c r="U64" s="589"/>
      <c r="V64" s="591"/>
      <c r="W64" s="763"/>
      <c r="X64" s="679">
        <v>1</v>
      </c>
      <c r="Y64" s="578"/>
      <c r="Z64" s="532"/>
      <c r="AA64" s="533"/>
      <c r="AB64" s="562"/>
      <c r="AC64" s="613"/>
      <c r="AD64" s="613"/>
      <c r="AE64" s="612"/>
      <c r="AF64" s="486"/>
      <c r="AG64" s="513"/>
      <c r="AH64" s="519"/>
      <c r="AI64" s="515"/>
      <c r="AJ64" s="544"/>
      <c r="AK64" s="515"/>
      <c r="AL64" s="515"/>
      <c r="AM64" s="517"/>
      <c r="AN64" s="512"/>
      <c r="AO64" s="459"/>
      <c r="AP64" s="459"/>
      <c r="AQ64" s="460"/>
      <c r="AR64" s="460"/>
      <c r="AS64" s="459"/>
      <c r="AT64" s="460"/>
      <c r="AU64" s="461"/>
      <c r="AV64" s="462"/>
      <c r="AW64" s="510"/>
      <c r="AX64" s="510"/>
      <c r="AY64" s="509"/>
      <c r="AZ64" s="576"/>
      <c r="BA64" s="509"/>
      <c r="BB64" s="509"/>
      <c r="BC64" s="577"/>
      <c r="BD64" s="535"/>
    </row>
    <row r="65" spans="1:56" ht="20.100000000000001" customHeight="1" x14ac:dyDescent="0.25">
      <c r="A65" s="556">
        <v>48</v>
      </c>
      <c r="B65" s="622" t="s">
        <v>249</v>
      </c>
      <c r="C65" s="627">
        <f t="shared" si="23"/>
        <v>9</v>
      </c>
      <c r="D65" s="528">
        <f t="shared" si="24"/>
        <v>9</v>
      </c>
      <c r="E65" s="528">
        <f t="shared" si="25"/>
        <v>0</v>
      </c>
      <c r="F65" s="528">
        <f t="shared" si="26"/>
        <v>0</v>
      </c>
      <c r="G65" s="587" t="s">
        <v>15</v>
      </c>
      <c r="H65" s="518">
        <f t="shared" si="27"/>
        <v>1</v>
      </c>
      <c r="I65" s="519"/>
      <c r="J65" s="519"/>
      <c r="K65" s="515"/>
      <c r="L65" s="544"/>
      <c r="M65" s="515"/>
      <c r="N65" s="515"/>
      <c r="O65" s="517"/>
      <c r="P65" s="518"/>
      <c r="Q65" s="519">
        <v>6</v>
      </c>
      <c r="R65" s="519">
        <v>3</v>
      </c>
      <c r="S65" s="515"/>
      <c r="T65" s="544"/>
      <c r="U65" s="515"/>
      <c r="V65" s="515"/>
      <c r="W65" s="521"/>
      <c r="X65" s="520">
        <v>1</v>
      </c>
      <c r="Y65" s="614"/>
      <c r="Z65" s="615"/>
      <c r="AA65" s="616"/>
      <c r="AB65" s="617"/>
      <c r="AC65" s="616"/>
      <c r="AD65" s="616"/>
      <c r="AE65" s="618"/>
      <c r="AF65" s="574"/>
      <c r="AG65" s="480"/>
      <c r="AH65" s="459"/>
      <c r="AI65" s="460"/>
      <c r="AJ65" s="469"/>
      <c r="AK65" s="460"/>
      <c r="AL65" s="460"/>
      <c r="AM65" s="461"/>
      <c r="AN65" s="462"/>
      <c r="AO65" s="459"/>
      <c r="AP65" s="459"/>
      <c r="AQ65" s="460"/>
      <c r="AR65" s="460"/>
      <c r="AS65" s="459"/>
      <c r="AT65" s="460"/>
      <c r="AU65" s="461"/>
      <c r="AV65" s="462"/>
      <c r="AW65" s="510"/>
      <c r="AX65" s="510"/>
      <c r="AY65" s="509"/>
      <c r="AZ65" s="576"/>
      <c r="BA65" s="509"/>
      <c r="BB65" s="509"/>
      <c r="BC65" s="577"/>
      <c r="BD65" s="535"/>
    </row>
    <row r="66" spans="1:56" ht="20.100000000000001" customHeight="1" x14ac:dyDescent="0.25">
      <c r="A66" s="556">
        <v>49</v>
      </c>
      <c r="B66" s="622" t="s">
        <v>248</v>
      </c>
      <c r="C66" s="627">
        <f t="shared" si="23"/>
        <v>9</v>
      </c>
      <c r="D66" s="528">
        <f t="shared" si="24"/>
        <v>9</v>
      </c>
      <c r="E66" s="528">
        <f t="shared" si="25"/>
        <v>0</v>
      </c>
      <c r="F66" s="528">
        <f t="shared" si="26"/>
        <v>0</v>
      </c>
      <c r="G66" s="587" t="s">
        <v>15</v>
      </c>
      <c r="H66" s="518">
        <f t="shared" si="27"/>
        <v>1</v>
      </c>
      <c r="I66" s="519"/>
      <c r="J66" s="519"/>
      <c r="K66" s="515"/>
      <c r="L66" s="544"/>
      <c r="M66" s="515"/>
      <c r="N66" s="515"/>
      <c r="O66" s="517"/>
      <c r="P66" s="518"/>
      <c r="Q66" s="519">
        <v>6</v>
      </c>
      <c r="R66" s="519">
        <v>3</v>
      </c>
      <c r="S66" s="515"/>
      <c r="T66" s="544"/>
      <c r="U66" s="515"/>
      <c r="V66" s="515"/>
      <c r="W66" s="521"/>
      <c r="X66" s="520">
        <v>1</v>
      </c>
      <c r="Y66" s="614"/>
      <c r="Z66" s="615"/>
      <c r="AA66" s="616"/>
      <c r="AB66" s="617"/>
      <c r="AC66" s="616"/>
      <c r="AD66" s="616"/>
      <c r="AE66" s="618"/>
      <c r="AF66" s="574"/>
      <c r="AG66" s="480"/>
      <c r="AH66" s="459"/>
      <c r="AI66" s="460"/>
      <c r="AJ66" s="469"/>
      <c r="AK66" s="460"/>
      <c r="AL66" s="460"/>
      <c r="AM66" s="461"/>
      <c r="AN66" s="462"/>
      <c r="AO66" s="459"/>
      <c r="AP66" s="459"/>
      <c r="AQ66" s="460"/>
      <c r="AR66" s="460"/>
      <c r="AS66" s="459"/>
      <c r="AT66" s="460"/>
      <c r="AU66" s="461"/>
      <c r="AV66" s="462"/>
      <c r="AW66" s="510"/>
      <c r="AX66" s="510"/>
      <c r="AY66" s="509"/>
      <c r="AZ66" s="576"/>
      <c r="BA66" s="509"/>
      <c r="BB66" s="509"/>
      <c r="BC66" s="577"/>
      <c r="BD66" s="535"/>
    </row>
    <row r="67" spans="1:56" ht="34.5" customHeight="1" x14ac:dyDescent="0.25">
      <c r="A67" s="556">
        <v>50</v>
      </c>
      <c r="B67" s="622" t="s">
        <v>144</v>
      </c>
      <c r="C67" s="627">
        <f t="shared" si="23"/>
        <v>60</v>
      </c>
      <c r="D67" s="528">
        <f t="shared" si="24"/>
        <v>30</v>
      </c>
      <c r="E67" s="528">
        <f t="shared" si="25"/>
        <v>30</v>
      </c>
      <c r="F67" s="528">
        <f t="shared" si="26"/>
        <v>0</v>
      </c>
      <c r="G67" s="587" t="s">
        <v>15</v>
      </c>
      <c r="H67" s="518">
        <f t="shared" si="27"/>
        <v>2</v>
      </c>
      <c r="I67" s="578">
        <v>15</v>
      </c>
      <c r="J67" s="532">
        <v>15</v>
      </c>
      <c r="K67" s="533">
        <v>30</v>
      </c>
      <c r="L67" s="562"/>
      <c r="M67" s="683"/>
      <c r="N67" s="683"/>
      <c r="O67" s="534"/>
      <c r="P67" s="535">
        <v>2</v>
      </c>
      <c r="Q67" s="519"/>
      <c r="R67" s="519"/>
      <c r="S67" s="515"/>
      <c r="T67" s="544"/>
      <c r="U67" s="515"/>
      <c r="V67" s="517"/>
      <c r="W67" s="521"/>
      <c r="X67" s="575"/>
      <c r="Y67" s="578"/>
      <c r="Z67" s="532"/>
      <c r="AA67" s="533"/>
      <c r="AB67" s="562"/>
      <c r="AC67" s="683"/>
      <c r="AD67" s="683"/>
      <c r="AE67" s="534"/>
      <c r="AF67" s="535"/>
      <c r="AG67" s="513"/>
      <c r="AH67" s="519"/>
      <c r="AI67" s="515"/>
      <c r="AJ67" s="544"/>
      <c r="AK67" s="515"/>
      <c r="AL67" s="515"/>
      <c r="AM67" s="517"/>
      <c r="AN67" s="518"/>
      <c r="AO67" s="459"/>
      <c r="AP67" s="459"/>
      <c r="AQ67" s="460"/>
      <c r="AR67" s="460"/>
      <c r="AS67" s="459"/>
      <c r="AT67" s="460"/>
      <c r="AU67" s="461"/>
      <c r="AV67" s="462"/>
      <c r="AW67" s="510"/>
      <c r="AX67" s="510"/>
      <c r="AY67" s="509"/>
      <c r="AZ67" s="576"/>
      <c r="BA67" s="509"/>
      <c r="BB67" s="683"/>
      <c r="BC67" s="577"/>
      <c r="BD67" s="535"/>
    </row>
    <row r="68" spans="1:56" ht="51.75" customHeight="1" x14ac:dyDescent="0.25">
      <c r="A68" s="556">
        <v>51</v>
      </c>
      <c r="B68" s="622" t="s">
        <v>145</v>
      </c>
      <c r="C68" s="627">
        <f t="shared" si="23"/>
        <v>9</v>
      </c>
      <c r="D68" s="528">
        <f t="shared" si="24"/>
        <v>9</v>
      </c>
      <c r="E68" s="528">
        <f t="shared" si="25"/>
        <v>0</v>
      </c>
      <c r="F68" s="528">
        <f t="shared" si="26"/>
        <v>0</v>
      </c>
      <c r="G68" s="587" t="s">
        <v>15</v>
      </c>
      <c r="H68" s="518">
        <f t="shared" si="27"/>
        <v>1</v>
      </c>
      <c r="I68" s="519"/>
      <c r="J68" s="519"/>
      <c r="K68" s="515"/>
      <c r="L68" s="544"/>
      <c r="M68" s="515"/>
      <c r="N68" s="515"/>
      <c r="O68" s="517"/>
      <c r="P68" s="518"/>
      <c r="Q68" s="519"/>
      <c r="R68" s="519"/>
      <c r="S68" s="515"/>
      <c r="T68" s="544"/>
      <c r="U68" s="515"/>
      <c r="V68" s="517"/>
      <c r="W68" s="521"/>
      <c r="X68" s="575"/>
      <c r="Y68" s="578"/>
      <c r="Z68" s="532"/>
      <c r="AA68" s="533"/>
      <c r="AB68" s="562"/>
      <c r="AC68" s="533"/>
      <c r="AD68" s="533"/>
      <c r="AE68" s="534"/>
      <c r="AF68" s="481"/>
      <c r="AG68" s="513">
        <v>6</v>
      </c>
      <c r="AH68" s="519">
        <v>3</v>
      </c>
      <c r="AI68" s="515"/>
      <c r="AJ68" s="544"/>
      <c r="AK68" s="515"/>
      <c r="AL68" s="515"/>
      <c r="AM68" s="517"/>
      <c r="AN68" s="518">
        <v>1</v>
      </c>
      <c r="AO68" s="510"/>
      <c r="AP68" s="510"/>
      <c r="AQ68" s="509"/>
      <c r="AR68" s="509"/>
      <c r="AS68" s="510"/>
      <c r="AT68" s="509"/>
      <c r="AU68" s="577"/>
      <c r="AV68" s="565"/>
      <c r="AW68" s="510"/>
      <c r="AX68" s="510"/>
      <c r="AY68" s="509"/>
      <c r="AZ68" s="576"/>
      <c r="BA68" s="509"/>
      <c r="BB68" s="509"/>
      <c r="BC68" s="577"/>
      <c r="BD68" s="535"/>
    </row>
    <row r="69" spans="1:56" ht="39.75" customHeight="1" x14ac:dyDescent="0.25">
      <c r="A69" s="556">
        <v>52</v>
      </c>
      <c r="B69" s="622" t="s">
        <v>146</v>
      </c>
      <c r="C69" s="627">
        <f t="shared" si="23"/>
        <v>29</v>
      </c>
      <c r="D69" s="528">
        <f t="shared" si="24"/>
        <v>9</v>
      </c>
      <c r="E69" s="528">
        <f t="shared" si="25"/>
        <v>0</v>
      </c>
      <c r="F69" s="528">
        <f t="shared" si="26"/>
        <v>20</v>
      </c>
      <c r="G69" s="587" t="s">
        <v>11</v>
      </c>
      <c r="H69" s="518">
        <f t="shared" si="27"/>
        <v>1</v>
      </c>
      <c r="I69" s="519"/>
      <c r="J69" s="519"/>
      <c r="K69" s="515"/>
      <c r="L69" s="544"/>
      <c r="M69" s="515"/>
      <c r="N69" s="517"/>
      <c r="O69" s="544"/>
      <c r="P69" s="518"/>
      <c r="Q69" s="513">
        <v>6</v>
      </c>
      <c r="R69" s="519">
        <v>3</v>
      </c>
      <c r="S69" s="515"/>
      <c r="T69" s="544"/>
      <c r="U69" s="515">
        <v>20</v>
      </c>
      <c r="V69" s="517"/>
      <c r="W69" s="521"/>
      <c r="X69" s="575">
        <v>1</v>
      </c>
      <c r="Y69" s="513"/>
      <c r="Z69" s="519"/>
      <c r="AA69" s="515"/>
      <c r="AB69" s="544"/>
      <c r="AC69" s="515"/>
      <c r="AD69" s="515"/>
      <c r="AE69" s="517"/>
      <c r="AF69" s="574"/>
      <c r="AG69" s="513"/>
      <c r="AH69" s="519"/>
      <c r="AI69" s="515"/>
      <c r="AJ69" s="544"/>
      <c r="AK69" s="515"/>
      <c r="AL69" s="515"/>
      <c r="AM69" s="517"/>
      <c r="AN69" s="518"/>
      <c r="AO69" s="459"/>
      <c r="AP69" s="459"/>
      <c r="AQ69" s="460"/>
      <c r="AR69" s="460"/>
      <c r="AS69" s="459"/>
      <c r="AT69" s="460"/>
      <c r="AU69" s="461"/>
      <c r="AV69" s="462"/>
      <c r="AW69" s="510"/>
      <c r="AX69" s="510"/>
      <c r="AY69" s="509"/>
      <c r="AZ69" s="576"/>
      <c r="BA69" s="509"/>
      <c r="BB69" s="509"/>
      <c r="BC69" s="577"/>
      <c r="BD69" s="535"/>
    </row>
    <row r="70" spans="1:56" ht="20.100000000000001" customHeight="1" x14ac:dyDescent="0.25">
      <c r="A70" s="556">
        <v>53</v>
      </c>
      <c r="B70" s="622" t="s">
        <v>147</v>
      </c>
      <c r="C70" s="627">
        <f t="shared" si="23"/>
        <v>40</v>
      </c>
      <c r="D70" s="528">
        <f t="shared" si="24"/>
        <v>0</v>
      </c>
      <c r="E70" s="528">
        <f t="shared" si="25"/>
        <v>0</v>
      </c>
      <c r="F70" s="528">
        <f t="shared" si="26"/>
        <v>40</v>
      </c>
      <c r="G70" s="587" t="s">
        <v>15</v>
      </c>
      <c r="H70" s="518">
        <f t="shared" si="27"/>
        <v>1</v>
      </c>
      <c r="I70" s="519"/>
      <c r="J70" s="519"/>
      <c r="K70" s="515"/>
      <c r="L70" s="544"/>
      <c r="M70" s="515">
        <v>40</v>
      </c>
      <c r="N70" s="515"/>
      <c r="O70" s="517"/>
      <c r="P70" s="518">
        <v>1</v>
      </c>
      <c r="Q70" s="519"/>
      <c r="R70" s="519"/>
      <c r="S70" s="515"/>
      <c r="T70" s="544"/>
      <c r="U70" s="515"/>
      <c r="V70" s="517"/>
      <c r="W70" s="521"/>
      <c r="X70" s="575"/>
      <c r="Y70" s="513"/>
      <c r="Z70" s="519"/>
      <c r="AA70" s="515"/>
      <c r="AB70" s="544"/>
      <c r="AC70" s="515"/>
      <c r="AD70" s="515"/>
      <c r="AE70" s="517"/>
      <c r="AF70" s="574"/>
      <c r="AG70" s="480"/>
      <c r="AH70" s="459"/>
      <c r="AI70" s="509"/>
      <c r="AJ70" s="469"/>
      <c r="AK70" s="460"/>
      <c r="AL70" s="460"/>
      <c r="AM70" s="461"/>
      <c r="AN70" s="565"/>
      <c r="AO70" s="459"/>
      <c r="AP70" s="459"/>
      <c r="AQ70" s="460"/>
      <c r="AR70" s="460"/>
      <c r="AS70" s="459"/>
      <c r="AT70" s="460"/>
      <c r="AU70" s="461"/>
      <c r="AV70" s="462"/>
      <c r="AW70" s="519"/>
      <c r="AX70" s="519"/>
      <c r="AY70" s="515"/>
      <c r="AZ70" s="544"/>
      <c r="BA70" s="515"/>
      <c r="BB70" s="515"/>
      <c r="BC70" s="517"/>
      <c r="BD70" s="518"/>
    </row>
    <row r="71" spans="1:56" ht="27.75" customHeight="1" x14ac:dyDescent="0.25">
      <c r="A71" s="556">
        <v>54</v>
      </c>
      <c r="B71" s="622" t="s">
        <v>148</v>
      </c>
      <c r="C71" s="627">
        <f t="shared" si="23"/>
        <v>42</v>
      </c>
      <c r="D71" s="528">
        <f t="shared" si="24"/>
        <v>18</v>
      </c>
      <c r="E71" s="528">
        <f t="shared" si="25"/>
        <v>0</v>
      </c>
      <c r="F71" s="528">
        <f t="shared" si="26"/>
        <v>24</v>
      </c>
      <c r="G71" s="587" t="s">
        <v>15</v>
      </c>
      <c r="H71" s="518">
        <f t="shared" si="27"/>
        <v>2</v>
      </c>
      <c r="I71" s="519"/>
      <c r="J71" s="519"/>
      <c r="K71" s="515"/>
      <c r="L71" s="544"/>
      <c r="M71" s="515"/>
      <c r="N71" s="515"/>
      <c r="O71" s="517"/>
      <c r="P71" s="518"/>
      <c r="Q71" s="519"/>
      <c r="R71" s="519"/>
      <c r="S71" s="515"/>
      <c r="T71" s="544"/>
      <c r="U71" s="515"/>
      <c r="V71" s="517"/>
      <c r="W71" s="521"/>
      <c r="X71" s="520"/>
      <c r="Y71" s="532"/>
      <c r="Z71" s="532"/>
      <c r="AA71" s="533"/>
      <c r="AB71" s="562"/>
      <c r="AC71" s="533"/>
      <c r="AD71" s="533"/>
      <c r="AE71" s="534"/>
      <c r="AF71" s="565"/>
      <c r="AG71" s="513">
        <v>12</v>
      </c>
      <c r="AH71" s="519">
        <v>6</v>
      </c>
      <c r="AI71" s="515"/>
      <c r="AJ71" s="544"/>
      <c r="AK71" s="515">
        <v>24</v>
      </c>
      <c r="AL71" s="515"/>
      <c r="AM71" s="517"/>
      <c r="AN71" s="518">
        <v>2</v>
      </c>
      <c r="AO71" s="532"/>
      <c r="AP71" s="532"/>
      <c r="AQ71" s="608"/>
      <c r="AR71" s="608"/>
      <c r="AS71" s="607"/>
      <c r="AT71" s="608"/>
      <c r="AU71" s="461"/>
      <c r="AV71" s="565"/>
      <c r="AW71" s="510"/>
      <c r="AX71" s="510"/>
      <c r="AY71" s="509"/>
      <c r="AZ71" s="576"/>
      <c r="BA71" s="509"/>
      <c r="BB71" s="509"/>
      <c r="BC71" s="577"/>
      <c r="BD71" s="535"/>
    </row>
    <row r="72" spans="1:56" ht="32.25" customHeight="1" x14ac:dyDescent="0.25">
      <c r="A72" s="556">
        <v>55</v>
      </c>
      <c r="B72" s="622" t="s">
        <v>187</v>
      </c>
      <c r="C72" s="523">
        <f t="shared" si="23"/>
        <v>60</v>
      </c>
      <c r="D72" s="528">
        <f t="shared" si="24"/>
        <v>0</v>
      </c>
      <c r="E72" s="528">
        <f t="shared" si="25"/>
        <v>0</v>
      </c>
      <c r="F72" s="528">
        <f t="shared" si="26"/>
        <v>60</v>
      </c>
      <c r="G72" s="587" t="s">
        <v>15</v>
      </c>
      <c r="H72" s="518">
        <f t="shared" si="27"/>
        <v>2</v>
      </c>
      <c r="I72" s="459"/>
      <c r="J72" s="459"/>
      <c r="K72" s="533"/>
      <c r="L72" s="509"/>
      <c r="M72" s="532">
        <v>60</v>
      </c>
      <c r="N72" s="509"/>
      <c r="O72" s="577"/>
      <c r="P72" s="535">
        <v>2</v>
      </c>
      <c r="Q72" s="519"/>
      <c r="R72" s="519"/>
      <c r="S72" s="515"/>
      <c r="T72" s="544"/>
      <c r="U72" s="515"/>
      <c r="V72" s="517"/>
      <c r="W72" s="521"/>
      <c r="X72" s="575"/>
      <c r="Y72" s="513"/>
      <c r="Z72" s="519"/>
      <c r="AA72" s="515"/>
      <c r="AB72" s="544"/>
      <c r="AC72" s="515"/>
      <c r="AD72" s="515"/>
      <c r="AE72" s="517"/>
      <c r="AF72" s="574"/>
      <c r="AG72" s="513"/>
      <c r="AH72" s="519"/>
      <c r="AI72" s="515"/>
      <c r="AJ72" s="544"/>
      <c r="AK72" s="515"/>
      <c r="AL72" s="515"/>
      <c r="AM72" s="517"/>
      <c r="AN72" s="518"/>
      <c r="AO72" s="459"/>
      <c r="AP72" s="459"/>
      <c r="AQ72" s="533"/>
      <c r="AR72" s="509"/>
      <c r="AS72" s="532"/>
      <c r="AT72" s="509"/>
      <c r="AU72" s="577"/>
      <c r="AV72" s="535"/>
      <c r="AW72" s="459"/>
      <c r="AX72" s="459"/>
      <c r="AY72" s="533"/>
      <c r="AZ72" s="509"/>
      <c r="BA72" s="532"/>
      <c r="BB72" s="509"/>
      <c r="BC72" s="577"/>
      <c r="BD72" s="535"/>
    </row>
    <row r="73" spans="1:56" ht="38.25" customHeight="1" x14ac:dyDescent="0.25">
      <c r="A73" s="556">
        <v>56</v>
      </c>
      <c r="B73" s="622" t="s">
        <v>190</v>
      </c>
      <c r="C73" s="628">
        <f t="shared" si="23"/>
        <v>17</v>
      </c>
      <c r="D73" s="528">
        <f t="shared" si="24"/>
        <v>9</v>
      </c>
      <c r="E73" s="528">
        <f t="shared" si="25"/>
        <v>0</v>
      </c>
      <c r="F73" s="528">
        <f t="shared" si="26"/>
        <v>8</v>
      </c>
      <c r="G73" s="587" t="s">
        <v>15</v>
      </c>
      <c r="H73" s="518">
        <f t="shared" si="27"/>
        <v>1</v>
      </c>
      <c r="I73" s="519"/>
      <c r="J73" s="519"/>
      <c r="K73" s="515"/>
      <c r="L73" s="544"/>
      <c r="M73" s="515"/>
      <c r="N73" s="515"/>
      <c r="O73" s="517"/>
      <c r="P73" s="518"/>
      <c r="Q73" s="519"/>
      <c r="R73" s="519"/>
      <c r="S73" s="515"/>
      <c r="T73" s="544"/>
      <c r="U73" s="515"/>
      <c r="V73" s="517"/>
      <c r="W73" s="521"/>
      <c r="X73" s="575"/>
      <c r="Y73" s="513"/>
      <c r="Z73" s="519"/>
      <c r="AA73" s="515"/>
      <c r="AB73" s="544"/>
      <c r="AC73" s="515"/>
      <c r="AD73" s="515"/>
      <c r="AE73" s="517"/>
      <c r="AF73" s="574"/>
      <c r="AG73" s="513"/>
      <c r="AH73" s="519"/>
      <c r="AI73" s="515"/>
      <c r="AJ73" s="544"/>
      <c r="AK73" s="515"/>
      <c r="AL73" s="515"/>
      <c r="AM73" s="517"/>
      <c r="AN73" s="518"/>
      <c r="AO73" s="513">
        <v>6</v>
      </c>
      <c r="AP73" s="519">
        <v>3</v>
      </c>
      <c r="AQ73" s="515"/>
      <c r="AR73" s="544"/>
      <c r="AS73" s="515">
        <v>8</v>
      </c>
      <c r="AT73" s="515"/>
      <c r="AU73" s="517"/>
      <c r="AV73" s="518">
        <v>1</v>
      </c>
      <c r="AW73" s="510"/>
      <c r="AX73" s="510"/>
      <c r="AY73" s="509"/>
      <c r="AZ73" s="576"/>
      <c r="BA73" s="509"/>
      <c r="BB73" s="509"/>
      <c r="BC73" s="577"/>
      <c r="BD73" s="535"/>
    </row>
    <row r="74" spans="1:56" ht="33" customHeight="1" thickBot="1" x14ac:dyDescent="0.3">
      <c r="A74" s="556">
        <v>57</v>
      </c>
      <c r="B74" s="622" t="s">
        <v>188</v>
      </c>
      <c r="C74" s="627">
        <f t="shared" si="23"/>
        <v>9</v>
      </c>
      <c r="D74" s="528">
        <f t="shared" si="24"/>
        <v>9</v>
      </c>
      <c r="E74" s="528">
        <f t="shared" si="25"/>
        <v>0</v>
      </c>
      <c r="F74" s="528">
        <f t="shared" si="26"/>
        <v>0</v>
      </c>
      <c r="G74" s="587" t="s">
        <v>15</v>
      </c>
      <c r="H74" s="518">
        <f t="shared" si="27"/>
        <v>1</v>
      </c>
      <c r="I74" s="519"/>
      <c r="J74" s="519"/>
      <c r="K74" s="515"/>
      <c r="L74" s="544"/>
      <c r="M74" s="515"/>
      <c r="N74" s="515"/>
      <c r="O74" s="517"/>
      <c r="P74" s="518"/>
      <c r="Q74" s="519"/>
      <c r="R74" s="519"/>
      <c r="S74" s="515"/>
      <c r="T74" s="544"/>
      <c r="U74" s="515"/>
      <c r="V74" s="517"/>
      <c r="W74" s="672"/>
      <c r="X74" s="575"/>
      <c r="Y74" s="513"/>
      <c r="Z74" s="519"/>
      <c r="AA74" s="515"/>
      <c r="AB74" s="544"/>
      <c r="AC74" s="515"/>
      <c r="AD74" s="515"/>
      <c r="AE74" s="517"/>
      <c r="AF74" s="574"/>
      <c r="AG74" s="513"/>
      <c r="AH74" s="519"/>
      <c r="AI74" s="515"/>
      <c r="AJ74" s="544"/>
      <c r="AK74" s="515"/>
      <c r="AL74" s="515"/>
      <c r="AM74" s="517"/>
      <c r="AN74" s="518"/>
      <c r="AO74" s="532">
        <v>6</v>
      </c>
      <c r="AP74" s="532">
        <v>3</v>
      </c>
      <c r="AQ74" s="533"/>
      <c r="AR74" s="533"/>
      <c r="AS74" s="533"/>
      <c r="AT74" s="533"/>
      <c r="AU74" s="534"/>
      <c r="AV74" s="535">
        <v>1</v>
      </c>
      <c r="AW74" s="510"/>
      <c r="AX74" s="510"/>
      <c r="AY74" s="592"/>
      <c r="AZ74" s="576"/>
      <c r="BA74" s="509"/>
      <c r="BB74" s="509"/>
      <c r="BC74" s="577"/>
      <c r="BD74" s="535"/>
    </row>
    <row r="75" spans="1:56" s="647" customFormat="1" ht="20.100000000000001" customHeight="1" thickBot="1" x14ac:dyDescent="0.3">
      <c r="A75" s="850" t="s">
        <v>241</v>
      </c>
      <c r="B75" s="851"/>
      <c r="C75" s="644">
        <f t="shared" ref="C75:AH75" si="28">SUM(C63:C74)</f>
        <v>302</v>
      </c>
      <c r="D75" s="644">
        <f t="shared" si="28"/>
        <v>120</v>
      </c>
      <c r="E75" s="644">
        <f t="shared" si="28"/>
        <v>30</v>
      </c>
      <c r="F75" s="644">
        <f t="shared" si="28"/>
        <v>152</v>
      </c>
      <c r="G75" s="644">
        <f t="shared" si="28"/>
        <v>0</v>
      </c>
      <c r="H75" s="644">
        <f t="shared" si="28"/>
        <v>15</v>
      </c>
      <c r="I75" s="644">
        <f t="shared" si="28"/>
        <v>15</v>
      </c>
      <c r="J75" s="644">
        <f t="shared" si="28"/>
        <v>15</v>
      </c>
      <c r="K75" s="644">
        <f t="shared" si="28"/>
        <v>30</v>
      </c>
      <c r="L75" s="644">
        <f t="shared" si="28"/>
        <v>0</v>
      </c>
      <c r="M75" s="644">
        <f t="shared" si="28"/>
        <v>100</v>
      </c>
      <c r="N75" s="644">
        <f t="shared" si="28"/>
        <v>0</v>
      </c>
      <c r="O75" s="644">
        <f t="shared" si="28"/>
        <v>0</v>
      </c>
      <c r="P75" s="644">
        <f t="shared" si="28"/>
        <v>5</v>
      </c>
      <c r="Q75" s="644">
        <f t="shared" si="28"/>
        <v>24</v>
      </c>
      <c r="R75" s="644">
        <f t="shared" si="28"/>
        <v>12</v>
      </c>
      <c r="S75" s="644">
        <f t="shared" si="28"/>
        <v>0</v>
      </c>
      <c r="T75" s="644">
        <f t="shared" si="28"/>
        <v>0</v>
      </c>
      <c r="U75" s="644">
        <f t="shared" si="28"/>
        <v>20</v>
      </c>
      <c r="V75" s="644">
        <f t="shared" si="28"/>
        <v>0</v>
      </c>
      <c r="W75" s="644">
        <f t="shared" si="28"/>
        <v>0</v>
      </c>
      <c r="X75" s="644">
        <f t="shared" si="28"/>
        <v>4</v>
      </c>
      <c r="Y75" s="644">
        <f t="shared" si="28"/>
        <v>6</v>
      </c>
      <c r="Z75" s="644">
        <f t="shared" si="28"/>
        <v>3</v>
      </c>
      <c r="AA75" s="644">
        <f t="shared" si="28"/>
        <v>0</v>
      </c>
      <c r="AB75" s="644">
        <f t="shared" si="28"/>
        <v>0</v>
      </c>
      <c r="AC75" s="644">
        <f t="shared" si="28"/>
        <v>0</v>
      </c>
      <c r="AD75" s="644">
        <f t="shared" si="28"/>
        <v>0</v>
      </c>
      <c r="AE75" s="644">
        <f t="shared" si="28"/>
        <v>0</v>
      </c>
      <c r="AF75" s="644">
        <f t="shared" si="28"/>
        <v>1</v>
      </c>
      <c r="AG75" s="644">
        <f t="shared" si="28"/>
        <v>18</v>
      </c>
      <c r="AH75" s="644">
        <f t="shared" si="28"/>
        <v>9</v>
      </c>
      <c r="AI75" s="644">
        <f t="shared" ref="AI75:BD75" si="29">SUM(AI63:AI74)</f>
        <v>0</v>
      </c>
      <c r="AJ75" s="644">
        <f t="shared" si="29"/>
        <v>0</v>
      </c>
      <c r="AK75" s="644">
        <f t="shared" si="29"/>
        <v>24</v>
      </c>
      <c r="AL75" s="644">
        <f t="shared" si="29"/>
        <v>0</v>
      </c>
      <c r="AM75" s="644">
        <f t="shared" si="29"/>
        <v>0</v>
      </c>
      <c r="AN75" s="644">
        <f t="shared" si="29"/>
        <v>3</v>
      </c>
      <c r="AO75" s="644">
        <f t="shared" si="29"/>
        <v>12</v>
      </c>
      <c r="AP75" s="644">
        <f t="shared" si="29"/>
        <v>6</v>
      </c>
      <c r="AQ75" s="644">
        <f t="shared" si="29"/>
        <v>0</v>
      </c>
      <c r="AR75" s="644">
        <f t="shared" si="29"/>
        <v>0</v>
      </c>
      <c r="AS75" s="644">
        <f t="shared" si="29"/>
        <v>8</v>
      </c>
      <c r="AT75" s="644">
        <f t="shared" si="29"/>
        <v>0</v>
      </c>
      <c r="AU75" s="644">
        <f t="shared" si="29"/>
        <v>0</v>
      </c>
      <c r="AV75" s="644">
        <f t="shared" si="29"/>
        <v>2</v>
      </c>
      <c r="AW75" s="644">
        <f t="shared" si="29"/>
        <v>0</v>
      </c>
      <c r="AX75" s="644">
        <f t="shared" si="29"/>
        <v>0</v>
      </c>
      <c r="AY75" s="644">
        <f t="shared" si="29"/>
        <v>0</v>
      </c>
      <c r="AZ75" s="644">
        <f t="shared" si="29"/>
        <v>0</v>
      </c>
      <c r="BA75" s="644">
        <f t="shared" si="29"/>
        <v>0</v>
      </c>
      <c r="BB75" s="644">
        <f t="shared" si="29"/>
        <v>0</v>
      </c>
      <c r="BC75" s="644">
        <f t="shared" si="29"/>
        <v>0</v>
      </c>
      <c r="BD75" s="644">
        <f t="shared" si="29"/>
        <v>0</v>
      </c>
    </row>
    <row r="76" spans="1:56" ht="30" customHeight="1" thickBot="1" x14ac:dyDescent="0.3">
      <c r="A76" s="850" t="s">
        <v>246</v>
      </c>
      <c r="B76" s="884"/>
      <c r="C76" s="597"/>
      <c r="D76" s="597"/>
      <c r="E76" s="597"/>
      <c r="F76" s="597"/>
      <c r="G76" s="597"/>
      <c r="H76" s="597"/>
      <c r="I76" s="597"/>
      <c r="J76" s="597"/>
      <c r="K76" s="597"/>
      <c r="L76" s="597"/>
      <c r="M76" s="598"/>
      <c r="N76" s="598"/>
      <c r="O76" s="597"/>
      <c r="P76" s="597"/>
      <c r="Q76" s="597"/>
      <c r="R76" s="597"/>
      <c r="S76" s="597"/>
      <c r="T76" s="597"/>
      <c r="U76" s="597"/>
      <c r="V76" s="597"/>
      <c r="W76" s="597"/>
      <c r="X76" s="597"/>
      <c r="Y76" s="611"/>
      <c r="Z76" s="611"/>
      <c r="AA76" s="611"/>
      <c r="AB76" s="611"/>
      <c r="AC76" s="611"/>
      <c r="AD76" s="611"/>
      <c r="AE76" s="611"/>
      <c r="AF76" s="597"/>
      <c r="AG76" s="597"/>
      <c r="AH76" s="597"/>
      <c r="AI76" s="597"/>
      <c r="AJ76" s="597"/>
      <c r="AK76" s="597"/>
      <c r="AL76" s="597"/>
      <c r="AM76" s="597"/>
      <c r="AN76" s="597"/>
      <c r="AO76" s="597"/>
      <c r="AP76" s="597"/>
      <c r="AQ76" s="597"/>
      <c r="AR76" s="597"/>
      <c r="AS76" s="597"/>
      <c r="AT76" s="597"/>
      <c r="AU76" s="597"/>
      <c r="AV76" s="597"/>
      <c r="AW76" s="597"/>
      <c r="AX76" s="597"/>
      <c r="AY76" s="597"/>
      <c r="AZ76" s="597"/>
      <c r="BA76" s="597"/>
      <c r="BB76" s="597"/>
      <c r="BC76" s="597"/>
      <c r="BD76" s="778"/>
    </row>
    <row r="77" spans="1:56" ht="20.100000000000001" customHeight="1" x14ac:dyDescent="0.25">
      <c r="A77" s="560">
        <v>58</v>
      </c>
      <c r="B77" s="599" t="s">
        <v>240</v>
      </c>
      <c r="C77" s="629">
        <f t="shared" ref="C77:C79" si="30">SUM(D77:F77)</f>
        <v>50</v>
      </c>
      <c r="D77" s="625">
        <f>SUM(I77:J77,Q77:R77,Y77:Z77,AG77:AH77,AO77:AP77,AW77:AX77)</f>
        <v>0</v>
      </c>
      <c r="E77" s="625">
        <f>SUM(K77:L77,S77:T77,AA77:AB77,AI77:AJ77,AQ77:AR77,AY77:AZ77)</f>
        <v>10</v>
      </c>
      <c r="F77" s="625">
        <f>SUM(M77:O77,U77:W77,AC77:AE77,AK77:AM77,AS77:AU77,BA77:BC77)</f>
        <v>40</v>
      </c>
      <c r="G77" s="556" t="s">
        <v>15</v>
      </c>
      <c r="H77" s="518">
        <f>SUM(P77,X77,AF77,AN77,AV77,BD77)</f>
        <v>4</v>
      </c>
      <c r="I77" s="519"/>
      <c r="J77" s="514"/>
      <c r="K77" s="515"/>
      <c r="L77" s="515"/>
      <c r="M77" s="600"/>
      <c r="N77" s="600"/>
      <c r="O77" s="493"/>
      <c r="P77" s="518"/>
      <c r="Q77" s="519"/>
      <c r="R77" s="514"/>
      <c r="S77" s="515"/>
      <c r="T77" s="515"/>
      <c r="U77" s="619"/>
      <c r="V77" s="499"/>
      <c r="W77" s="517"/>
      <c r="X77" s="518"/>
      <c r="Y77" s="519"/>
      <c r="Z77" s="514"/>
      <c r="AA77" s="515"/>
      <c r="AB77" s="515"/>
      <c r="AC77" s="619"/>
      <c r="AD77" s="499"/>
      <c r="AE77" s="517"/>
      <c r="AF77" s="518"/>
      <c r="AG77" s="519"/>
      <c r="AH77" s="514"/>
      <c r="AI77" s="515"/>
      <c r="AJ77" s="515"/>
      <c r="AK77" s="515"/>
      <c r="AL77" s="517"/>
      <c r="AM77" s="493"/>
      <c r="AN77" s="518"/>
      <c r="AO77" s="459"/>
      <c r="AP77" s="470"/>
      <c r="AQ77" s="470">
        <v>5</v>
      </c>
      <c r="AR77" s="470"/>
      <c r="AS77" s="470">
        <v>20</v>
      </c>
      <c r="AT77" s="689"/>
      <c r="AU77" s="471"/>
      <c r="AV77" s="535">
        <v>2</v>
      </c>
      <c r="AW77" s="563"/>
      <c r="AX77" s="564"/>
      <c r="AY77" s="470">
        <v>5</v>
      </c>
      <c r="AZ77" s="470"/>
      <c r="BA77" s="487">
        <v>20</v>
      </c>
      <c r="BB77" s="471"/>
      <c r="BC77" s="471"/>
      <c r="BD77" s="535">
        <v>2</v>
      </c>
    </row>
    <row r="78" spans="1:56" ht="20.100000000000001" customHeight="1" x14ac:dyDescent="0.25">
      <c r="A78" s="560">
        <v>59</v>
      </c>
      <c r="B78" s="601" t="s">
        <v>175</v>
      </c>
      <c r="C78" s="629">
        <f t="shared" si="30"/>
        <v>0</v>
      </c>
      <c r="D78" s="625">
        <f t="shared" ref="D78:D79" si="31">SUM(I78:J78,Q78:R78,Y78:Z78,AG78:AH78,AO78:AP78,AW78:AX78)</f>
        <v>0</v>
      </c>
      <c r="E78" s="625">
        <f t="shared" ref="E78:E79" si="32">SUM(K78:L78,S78:T78,AA78:AB78,AI78:AJ78,AQ78:AR78,AY78:AZ78)</f>
        <v>0</v>
      </c>
      <c r="F78" s="625">
        <f t="shared" ref="F78:F79" si="33">SUM(M78:O78,U78:W78,AC78:AE78,AK78:AM78,AS78:AU78,BA78:BC78)</f>
        <v>0</v>
      </c>
      <c r="G78" s="566" t="s">
        <v>11</v>
      </c>
      <c r="H78" s="518">
        <f t="shared" ref="H78:H79" si="34">SUM(P78,X78,AF78,AN78,AV78,BD78)</f>
        <v>10</v>
      </c>
      <c r="I78" s="541"/>
      <c r="J78" s="568"/>
      <c r="K78" s="620"/>
      <c r="L78" s="515"/>
      <c r="M78" s="542"/>
      <c r="N78" s="569"/>
      <c r="O78" s="569"/>
      <c r="P78" s="630"/>
      <c r="Q78" s="541"/>
      <c r="R78" s="568"/>
      <c r="S78" s="620"/>
      <c r="T78" s="620"/>
      <c r="U78" s="620"/>
      <c r="V78" s="569"/>
      <c r="W78" s="569"/>
      <c r="X78" s="630"/>
      <c r="Y78" s="541"/>
      <c r="Z78" s="568"/>
      <c r="AA78" s="620"/>
      <c r="AB78" s="515"/>
      <c r="AC78" s="620"/>
      <c r="AD78" s="569"/>
      <c r="AE78" s="569"/>
      <c r="AF78" s="630"/>
      <c r="AG78" s="541"/>
      <c r="AH78" s="568"/>
      <c r="AI78" s="620"/>
      <c r="AJ78" s="620"/>
      <c r="AK78" s="620"/>
      <c r="AL78" s="569"/>
      <c r="AM78" s="521"/>
      <c r="AN78" s="630"/>
      <c r="AO78" s="473"/>
      <c r="AP78" s="474"/>
      <c r="AQ78" s="474"/>
      <c r="AR78" s="460"/>
      <c r="AS78" s="476"/>
      <c r="AT78" s="460"/>
      <c r="AU78" s="488"/>
      <c r="AV78" s="477"/>
      <c r="AW78" s="571"/>
      <c r="AX78" s="572"/>
      <c r="AY78" s="474"/>
      <c r="AZ78" s="474"/>
      <c r="BA78" s="460"/>
      <c r="BB78" s="476"/>
      <c r="BC78" s="476"/>
      <c r="BD78" s="669">
        <v>10</v>
      </c>
    </row>
    <row r="79" spans="1:56" ht="20.100000000000001" customHeight="1" thickBot="1" x14ac:dyDescent="0.3">
      <c r="A79" s="560">
        <v>60</v>
      </c>
      <c r="B79" s="584" t="s">
        <v>203</v>
      </c>
      <c r="C79" s="629">
        <f t="shared" si="30"/>
        <v>0</v>
      </c>
      <c r="D79" s="625">
        <f t="shared" si="31"/>
        <v>0</v>
      </c>
      <c r="E79" s="625">
        <f t="shared" si="32"/>
        <v>0</v>
      </c>
      <c r="F79" s="625">
        <f t="shared" si="33"/>
        <v>0</v>
      </c>
      <c r="G79" s="544" t="s">
        <v>15</v>
      </c>
      <c r="H79" s="518">
        <f t="shared" si="34"/>
        <v>0</v>
      </c>
      <c r="I79" s="519"/>
      <c r="J79" s="514"/>
      <c r="K79" s="515"/>
      <c r="L79" s="515"/>
      <c r="M79" s="516"/>
      <c r="N79" s="517"/>
      <c r="O79" s="517"/>
      <c r="P79" s="518">
        <v>0</v>
      </c>
      <c r="Q79" s="519"/>
      <c r="R79" s="514"/>
      <c r="S79" s="515"/>
      <c r="T79" s="515"/>
      <c r="U79" s="515"/>
      <c r="V79" s="517"/>
      <c r="W79" s="517"/>
      <c r="X79" s="518">
        <v>0</v>
      </c>
      <c r="Y79" s="519"/>
      <c r="Z79" s="514"/>
      <c r="AA79" s="515"/>
      <c r="AB79" s="515"/>
      <c r="AC79" s="515"/>
      <c r="AD79" s="517"/>
      <c r="AE79" s="517"/>
      <c r="AF79" s="518"/>
      <c r="AG79" s="519"/>
      <c r="AH79" s="514"/>
      <c r="AI79" s="515"/>
      <c r="AJ79" s="515"/>
      <c r="AK79" s="515"/>
      <c r="AL79" s="517"/>
      <c r="AM79" s="672"/>
      <c r="AN79" s="518"/>
      <c r="AO79" s="459"/>
      <c r="AP79" s="460"/>
      <c r="AQ79" s="460"/>
      <c r="AR79" s="460"/>
      <c r="AS79" s="460"/>
      <c r="AT79" s="461"/>
      <c r="AU79" s="485"/>
      <c r="AV79" s="462"/>
      <c r="AW79" s="459"/>
      <c r="AX79" s="460"/>
      <c r="AY79" s="460"/>
      <c r="AZ79" s="460"/>
      <c r="BA79" s="459"/>
      <c r="BB79" s="461"/>
      <c r="BC79" s="461"/>
      <c r="BD79" s="535"/>
    </row>
    <row r="80" spans="1:56" s="641" customFormat="1" ht="20.100000000000001" customHeight="1" thickBot="1" x14ac:dyDescent="0.35">
      <c r="A80" s="882" t="s">
        <v>241</v>
      </c>
      <c r="B80" s="883"/>
      <c r="C80" s="640">
        <f>SUM(C77:C79)</f>
        <v>50</v>
      </c>
      <c r="D80" s="640">
        <f>SUM(D77:D79)</f>
        <v>0</v>
      </c>
      <c r="E80" s="640">
        <f>SUM(E77:E79)</f>
        <v>10</v>
      </c>
      <c r="F80" s="640">
        <f>SUM(F77:F79)</f>
        <v>40</v>
      </c>
      <c r="G80" s="640">
        <f t="shared" ref="G80:O80" si="35">SUM(G77:G79)</f>
        <v>0</v>
      </c>
      <c r="H80" s="640">
        <f t="shared" si="35"/>
        <v>14</v>
      </c>
      <c r="I80" s="640">
        <f t="shared" si="35"/>
        <v>0</v>
      </c>
      <c r="J80" s="640">
        <f t="shared" si="35"/>
        <v>0</v>
      </c>
      <c r="K80" s="640">
        <f t="shared" si="35"/>
        <v>0</v>
      </c>
      <c r="L80" s="640">
        <f t="shared" si="35"/>
        <v>0</v>
      </c>
      <c r="M80" s="640">
        <f t="shared" si="35"/>
        <v>0</v>
      </c>
      <c r="N80" s="640">
        <f t="shared" si="35"/>
        <v>0</v>
      </c>
      <c r="O80" s="640">
        <f t="shared" si="35"/>
        <v>0</v>
      </c>
      <c r="P80" s="640">
        <f>SUM(P77:P79)</f>
        <v>0</v>
      </c>
      <c r="Q80" s="640">
        <f>SUM(Q77:Q79)</f>
        <v>0</v>
      </c>
      <c r="R80" s="640">
        <f>SUM(R77:R79)</f>
        <v>0</v>
      </c>
      <c r="S80" s="640">
        <f>SUM(S77:S79)</f>
        <v>0</v>
      </c>
      <c r="T80" s="640">
        <f>SUM(T77:T79)</f>
        <v>0</v>
      </c>
      <c r="U80" s="640">
        <f t="shared" ref="U80:W80" si="36">SUM(U77:U79)</f>
        <v>0</v>
      </c>
      <c r="V80" s="640">
        <f t="shared" si="36"/>
        <v>0</v>
      </c>
      <c r="W80" s="640">
        <f t="shared" si="36"/>
        <v>0</v>
      </c>
      <c r="X80" s="640">
        <f>SUM(X77:X79)</f>
        <v>0</v>
      </c>
      <c r="Y80" s="640">
        <f>SUM(Y77:Y79)</f>
        <v>0</v>
      </c>
      <c r="Z80" s="640">
        <f>SUM(Z77:Z79)</f>
        <v>0</v>
      </c>
      <c r="AA80" s="640">
        <f>SUM(AA77:AA79)</f>
        <v>0</v>
      </c>
      <c r="AB80" s="640">
        <f>SUM(AB77:AB79)</f>
        <v>0</v>
      </c>
      <c r="AC80" s="640">
        <f t="shared" ref="AC80:AE80" si="37">SUM(AC77:AC79)</f>
        <v>0</v>
      </c>
      <c r="AD80" s="640">
        <f t="shared" si="37"/>
        <v>0</v>
      </c>
      <c r="AE80" s="640">
        <f t="shared" si="37"/>
        <v>0</v>
      </c>
      <c r="AF80" s="640">
        <f>SUM(AF77:AF79)</f>
        <v>0</v>
      </c>
      <c r="AG80" s="640">
        <f>SUM(AG77:AG79)</f>
        <v>0</v>
      </c>
      <c r="AH80" s="640">
        <f>SUM(AH77:AH79)</f>
        <v>0</v>
      </c>
      <c r="AI80" s="640">
        <f>SUM(AI77:AI79)</f>
        <v>0</v>
      </c>
      <c r="AJ80" s="640">
        <f>SUM(AJ77:AJ79)</f>
        <v>0</v>
      </c>
      <c r="AK80" s="640">
        <f t="shared" ref="AK80:BD80" si="38">SUM(AK77:AK79)</f>
        <v>0</v>
      </c>
      <c r="AL80" s="640">
        <f t="shared" si="38"/>
        <v>0</v>
      </c>
      <c r="AM80" s="640">
        <f t="shared" si="38"/>
        <v>0</v>
      </c>
      <c r="AN80" s="640">
        <f t="shared" si="38"/>
        <v>0</v>
      </c>
      <c r="AO80" s="640">
        <f t="shared" si="38"/>
        <v>0</v>
      </c>
      <c r="AP80" s="640">
        <f t="shared" si="38"/>
        <v>0</v>
      </c>
      <c r="AQ80" s="640">
        <f t="shared" si="38"/>
        <v>5</v>
      </c>
      <c r="AR80" s="640">
        <f t="shared" si="38"/>
        <v>0</v>
      </c>
      <c r="AS80" s="640">
        <f t="shared" si="38"/>
        <v>20</v>
      </c>
      <c r="AT80" s="640">
        <f t="shared" si="38"/>
        <v>0</v>
      </c>
      <c r="AU80" s="640">
        <f t="shared" si="38"/>
        <v>0</v>
      </c>
      <c r="AV80" s="640">
        <f t="shared" si="38"/>
        <v>2</v>
      </c>
      <c r="AW80" s="640">
        <f t="shared" si="38"/>
        <v>0</v>
      </c>
      <c r="AX80" s="640">
        <f t="shared" si="38"/>
        <v>0</v>
      </c>
      <c r="AY80" s="640">
        <f t="shared" si="38"/>
        <v>5</v>
      </c>
      <c r="AZ80" s="640">
        <f t="shared" si="38"/>
        <v>0</v>
      </c>
      <c r="BA80" s="640">
        <f t="shared" si="38"/>
        <v>20</v>
      </c>
      <c r="BB80" s="640">
        <f t="shared" si="38"/>
        <v>0</v>
      </c>
      <c r="BC80" s="640">
        <f t="shared" si="38"/>
        <v>0</v>
      </c>
      <c r="BD80" s="640">
        <f t="shared" si="38"/>
        <v>12</v>
      </c>
    </row>
    <row r="81" spans="1:57" s="639" customFormat="1" ht="27.75" customHeight="1" thickBot="1" x14ac:dyDescent="0.3">
      <c r="A81" s="881" t="s">
        <v>239</v>
      </c>
      <c r="B81" s="869"/>
      <c r="C81" s="870"/>
      <c r="D81" s="871"/>
      <c r="E81" s="871"/>
      <c r="F81" s="871"/>
      <c r="G81" s="871"/>
      <c r="H81" s="871"/>
      <c r="I81" s="871"/>
      <c r="J81" s="871"/>
      <c r="K81" s="871"/>
      <c r="L81" s="871"/>
      <c r="M81" s="871"/>
      <c r="N81" s="871"/>
      <c r="O81" s="871"/>
      <c r="P81" s="871"/>
      <c r="Q81" s="871"/>
      <c r="R81" s="871"/>
      <c r="S81" s="871"/>
      <c r="T81" s="871"/>
      <c r="U81" s="871"/>
      <c r="V81" s="871"/>
      <c r="W81" s="871"/>
      <c r="X81" s="871"/>
      <c r="Y81" s="871"/>
      <c r="Z81" s="871"/>
      <c r="AA81" s="871"/>
      <c r="AB81" s="871"/>
      <c r="AC81" s="871"/>
      <c r="AD81" s="871"/>
      <c r="AE81" s="871"/>
      <c r="AF81" s="871"/>
      <c r="AG81" s="871"/>
      <c r="AH81" s="871"/>
      <c r="AI81" s="871"/>
      <c r="AJ81" s="871"/>
      <c r="AK81" s="871"/>
      <c r="AL81" s="871"/>
      <c r="AM81" s="871"/>
      <c r="AN81" s="871"/>
      <c r="AO81" s="871"/>
      <c r="AP81" s="871"/>
      <c r="AQ81" s="871"/>
      <c r="AR81" s="871"/>
      <c r="AS81" s="871"/>
      <c r="AT81" s="871"/>
      <c r="AU81" s="871"/>
      <c r="AV81" s="871"/>
      <c r="AW81" s="871"/>
      <c r="AX81" s="871"/>
      <c r="AY81" s="871"/>
      <c r="AZ81" s="871"/>
      <c r="BA81" s="871"/>
      <c r="BB81" s="871"/>
      <c r="BC81" s="871"/>
      <c r="BD81" s="871"/>
      <c r="BE81" s="687"/>
    </row>
    <row r="82" spans="1:57" s="639" customFormat="1" ht="27.75" customHeight="1" thickBot="1" x14ac:dyDescent="0.3">
      <c r="A82" s="868" t="s">
        <v>250</v>
      </c>
      <c r="B82" s="869"/>
      <c r="C82" s="870"/>
      <c r="D82" s="871"/>
      <c r="E82" s="871"/>
      <c r="F82" s="871"/>
      <c r="G82" s="871"/>
      <c r="H82" s="871"/>
      <c r="I82" s="871"/>
      <c r="J82" s="871"/>
      <c r="K82" s="871"/>
      <c r="L82" s="871"/>
      <c r="M82" s="871"/>
      <c r="N82" s="871"/>
      <c r="O82" s="871"/>
      <c r="P82" s="871"/>
      <c r="Q82" s="871"/>
      <c r="R82" s="871"/>
      <c r="S82" s="871"/>
      <c r="T82" s="871"/>
      <c r="U82" s="871"/>
      <c r="V82" s="871"/>
      <c r="W82" s="871"/>
      <c r="X82" s="871"/>
      <c r="Y82" s="871"/>
      <c r="Z82" s="871"/>
      <c r="AA82" s="871"/>
      <c r="AB82" s="871"/>
      <c r="AC82" s="871"/>
      <c r="AD82" s="871"/>
      <c r="AE82" s="871"/>
      <c r="AF82" s="871"/>
      <c r="AG82" s="871"/>
      <c r="AH82" s="871"/>
      <c r="AI82" s="871"/>
      <c r="AJ82" s="871"/>
      <c r="AK82" s="871"/>
      <c r="AL82" s="871"/>
      <c r="AM82" s="871"/>
      <c r="AN82" s="871"/>
      <c r="AO82" s="871"/>
      <c r="AP82" s="871"/>
      <c r="AQ82" s="871"/>
      <c r="AR82" s="871"/>
      <c r="AS82" s="871"/>
      <c r="AT82" s="871"/>
      <c r="AU82" s="871"/>
      <c r="AV82" s="871"/>
      <c r="AW82" s="871"/>
      <c r="AX82" s="871"/>
      <c r="AY82" s="871"/>
      <c r="AZ82" s="871"/>
      <c r="BA82" s="871"/>
      <c r="BB82" s="871"/>
      <c r="BC82" s="871"/>
      <c r="BD82" s="872"/>
    </row>
    <row r="83" spans="1:57" ht="20.100000000000001" customHeight="1" x14ac:dyDescent="0.25">
      <c r="A83" s="557">
        <v>61</v>
      </c>
      <c r="B83" s="717" t="s">
        <v>251</v>
      </c>
      <c r="C83" s="628">
        <f>SUM(D83:F83)</f>
        <v>168</v>
      </c>
      <c r="D83" s="602">
        <f>SUM(I83:J83,Q83:R83,Y83:Z83,AG83:AH83,AO83:AP83,AW83:AX83)</f>
        <v>0</v>
      </c>
      <c r="E83" s="624">
        <f>SUM(K83:L83,S83:T83,AA83:AB83,AI83:AJ83,AQ83:AR83,AY83:AZ83)</f>
        <v>0</v>
      </c>
      <c r="F83" s="624">
        <f>SUM(M83:O83,U83:W83,AC83:AE83,AK83:AM83,AS83:AU83,BA83:BC83)</f>
        <v>168</v>
      </c>
      <c r="G83" s="707" t="s">
        <v>15</v>
      </c>
      <c r="H83" s="631">
        <f>SUM(P83,X83,AF83,AN83,AV83,BD83)</f>
        <v>6</v>
      </c>
      <c r="I83" s="708"/>
      <c r="J83" s="708"/>
      <c r="K83" s="624"/>
      <c r="L83" s="624"/>
      <c r="M83" s="708"/>
      <c r="N83" s="709"/>
      <c r="O83" s="709"/>
      <c r="P83" s="710"/>
      <c r="Q83" s="708"/>
      <c r="R83" s="708"/>
      <c r="S83" s="624"/>
      <c r="T83" s="624"/>
      <c r="U83" s="624"/>
      <c r="V83" s="709"/>
      <c r="W83" s="709"/>
      <c r="X83" s="710"/>
      <c r="Y83" s="708"/>
      <c r="Z83" s="708"/>
      <c r="AA83" s="624"/>
      <c r="AB83" s="707"/>
      <c r="AC83" s="624"/>
      <c r="AD83" s="761"/>
      <c r="AE83" s="709"/>
      <c r="AF83" s="710"/>
      <c r="AG83" s="708"/>
      <c r="AH83" s="708"/>
      <c r="AI83" s="624"/>
      <c r="AJ83" s="624"/>
      <c r="AK83" s="624"/>
      <c r="AL83" s="709"/>
      <c r="AM83" s="711"/>
      <c r="AN83" s="710"/>
      <c r="AO83" s="712"/>
      <c r="AP83" s="712"/>
      <c r="AQ83" s="713"/>
      <c r="AR83" s="713"/>
      <c r="AS83" s="713"/>
      <c r="AT83" s="713"/>
      <c r="AU83" s="714"/>
      <c r="AV83" s="715"/>
      <c r="AW83" s="712"/>
      <c r="AX83" s="712"/>
      <c r="AY83" s="713"/>
      <c r="AZ83" s="713"/>
      <c r="BA83" s="713"/>
      <c r="BB83" s="714"/>
      <c r="BC83" s="716">
        <v>168</v>
      </c>
      <c r="BD83" s="715">
        <v>6</v>
      </c>
    </row>
    <row r="84" spans="1:57" ht="23.25" customHeight="1" x14ac:dyDescent="0.25">
      <c r="A84" s="557">
        <v>62</v>
      </c>
      <c r="B84" s="655" t="s">
        <v>252</v>
      </c>
      <c r="C84" s="627">
        <f t="shared" ref="C84:C94" si="39">SUM(D84:F84)</f>
        <v>168</v>
      </c>
      <c r="D84" s="602">
        <f t="shared" ref="D84:D94" si="40">SUM(I84:J84,Q84:R84,Y84:Z84,AG84:AH84,AO84:AP84,AW84:AX84)</f>
        <v>0</v>
      </c>
      <c r="E84" s="623">
        <f t="shared" ref="E84:E94" si="41">SUM(K84:L84,S84:T84,AA84:AB84,AI84:AJ84,AQ84:AR84,AY84:AZ84)</f>
        <v>0</v>
      </c>
      <c r="F84" s="623">
        <f t="shared" ref="F84:F94" si="42">SUM(M84:O84,U84:W84,AC84:AE84,AK84:AM84,AS84:AU84,BA84:BC84)</f>
        <v>168</v>
      </c>
      <c r="G84" s="595" t="s">
        <v>15</v>
      </c>
      <c r="H84" s="631">
        <f t="shared" ref="H84:H94" si="43">SUM(P84,X84,AF84,AN84,AV84,BD84)</f>
        <v>6</v>
      </c>
      <c r="I84" s="594"/>
      <c r="J84" s="594"/>
      <c r="K84" s="623"/>
      <c r="L84" s="623"/>
      <c r="M84" s="594"/>
      <c r="N84" s="596"/>
      <c r="O84" s="596"/>
      <c r="P84" s="626"/>
      <c r="Q84" s="594"/>
      <c r="R84" s="594"/>
      <c r="S84" s="623"/>
      <c r="T84" s="623"/>
      <c r="U84" s="623"/>
      <c r="V84" s="596"/>
      <c r="W84" s="596"/>
      <c r="X84" s="626"/>
      <c r="Y84" s="594"/>
      <c r="Z84" s="594"/>
      <c r="AA84" s="623"/>
      <c r="AB84" s="595"/>
      <c r="AC84" s="623"/>
      <c r="AD84" s="623"/>
      <c r="AE84" s="596"/>
      <c r="AF84" s="626"/>
      <c r="AG84" s="594"/>
      <c r="AH84" s="594"/>
      <c r="AI84" s="623"/>
      <c r="AJ84" s="623"/>
      <c r="AK84" s="623"/>
      <c r="AL84" s="596"/>
      <c r="AM84" s="677"/>
      <c r="AN84" s="626"/>
      <c r="AO84" s="603"/>
      <c r="AP84" s="603"/>
      <c r="AQ84" s="632"/>
      <c r="AR84" s="632"/>
      <c r="AS84" s="632"/>
      <c r="AT84" s="632"/>
      <c r="AU84" s="604"/>
      <c r="AV84" s="633"/>
      <c r="AW84" s="603"/>
      <c r="AX84" s="603"/>
      <c r="AY84" s="632"/>
      <c r="AZ84" s="632"/>
      <c r="BA84" s="632"/>
      <c r="BB84" s="604"/>
      <c r="BC84" s="695">
        <v>168</v>
      </c>
      <c r="BD84" s="633">
        <v>6</v>
      </c>
    </row>
    <row r="85" spans="1:57" ht="21" customHeight="1" thickBot="1" x14ac:dyDescent="0.3">
      <c r="A85" s="754">
        <v>63</v>
      </c>
      <c r="B85" s="718" t="s">
        <v>253</v>
      </c>
      <c r="C85" s="719">
        <f t="shared" si="39"/>
        <v>164</v>
      </c>
      <c r="D85" s="720">
        <f t="shared" si="40"/>
        <v>0</v>
      </c>
      <c r="E85" s="721">
        <f t="shared" si="41"/>
        <v>0</v>
      </c>
      <c r="F85" s="721">
        <f t="shared" si="42"/>
        <v>164</v>
      </c>
      <c r="G85" s="722" t="s">
        <v>15</v>
      </c>
      <c r="H85" s="567">
        <f t="shared" si="43"/>
        <v>6</v>
      </c>
      <c r="I85" s="723"/>
      <c r="J85" s="723"/>
      <c r="K85" s="721"/>
      <c r="L85" s="721"/>
      <c r="M85" s="723"/>
      <c r="N85" s="724"/>
      <c r="O85" s="724"/>
      <c r="P85" s="725"/>
      <c r="Q85" s="723"/>
      <c r="R85" s="723"/>
      <c r="S85" s="721"/>
      <c r="T85" s="721"/>
      <c r="U85" s="721"/>
      <c r="V85" s="724"/>
      <c r="W85" s="724"/>
      <c r="X85" s="725"/>
      <c r="Y85" s="723"/>
      <c r="Z85" s="723"/>
      <c r="AA85" s="721"/>
      <c r="AB85" s="722"/>
      <c r="AC85" s="721"/>
      <c r="AD85" s="721"/>
      <c r="AE85" s="724"/>
      <c r="AF85" s="725"/>
      <c r="AG85" s="723"/>
      <c r="AH85" s="723"/>
      <c r="AI85" s="721"/>
      <c r="AJ85" s="721"/>
      <c r="AK85" s="721"/>
      <c r="AL85" s="724"/>
      <c r="AM85" s="694"/>
      <c r="AN85" s="725"/>
      <c r="AO85" s="726"/>
      <c r="AP85" s="726"/>
      <c r="AQ85" s="688"/>
      <c r="AR85" s="688"/>
      <c r="AS85" s="688"/>
      <c r="AT85" s="688"/>
      <c r="AU85" s="727"/>
      <c r="AV85" s="728"/>
      <c r="AW85" s="726"/>
      <c r="AX85" s="726"/>
      <c r="AY85" s="688"/>
      <c r="AZ85" s="688"/>
      <c r="BA85" s="688"/>
      <c r="BB85" s="727"/>
      <c r="BC85" s="696">
        <v>164</v>
      </c>
      <c r="BD85" s="728">
        <v>6</v>
      </c>
    </row>
    <row r="86" spans="1:57" ht="23.25" customHeight="1" thickBot="1" x14ac:dyDescent="0.3">
      <c r="A86" s="866" t="s">
        <v>254</v>
      </c>
      <c r="B86" s="867"/>
      <c r="C86" s="873"/>
      <c r="D86" s="874"/>
      <c r="E86" s="874"/>
      <c r="F86" s="874"/>
      <c r="G86" s="874"/>
      <c r="H86" s="874"/>
      <c r="I86" s="874"/>
      <c r="J86" s="874"/>
      <c r="K86" s="874"/>
      <c r="L86" s="874"/>
      <c r="M86" s="874"/>
      <c r="N86" s="874"/>
      <c r="O86" s="874"/>
      <c r="P86" s="874"/>
      <c r="Q86" s="874"/>
      <c r="R86" s="874"/>
      <c r="S86" s="874"/>
      <c r="T86" s="874"/>
      <c r="U86" s="874"/>
      <c r="V86" s="874"/>
      <c r="W86" s="874"/>
      <c r="X86" s="874"/>
      <c r="Y86" s="874"/>
      <c r="Z86" s="874"/>
      <c r="AA86" s="874"/>
      <c r="AB86" s="874"/>
      <c r="AC86" s="874"/>
      <c r="AD86" s="874"/>
      <c r="AE86" s="874"/>
      <c r="AF86" s="874"/>
      <c r="AG86" s="874"/>
      <c r="AH86" s="874"/>
      <c r="AI86" s="874"/>
      <c r="AJ86" s="874"/>
      <c r="AK86" s="874"/>
      <c r="AL86" s="874"/>
      <c r="AM86" s="874"/>
      <c r="AN86" s="874"/>
      <c r="AO86" s="874"/>
      <c r="AP86" s="874"/>
      <c r="AQ86" s="874"/>
      <c r="AR86" s="874"/>
      <c r="AS86" s="874"/>
      <c r="AT86" s="874"/>
      <c r="AU86" s="874"/>
      <c r="AV86" s="874"/>
      <c r="AW86" s="874"/>
      <c r="AX86" s="874"/>
      <c r="AY86" s="874"/>
      <c r="AZ86" s="874"/>
      <c r="BA86" s="874"/>
      <c r="BB86" s="874"/>
      <c r="BC86" s="874"/>
      <c r="BD86" s="875"/>
    </row>
    <row r="87" spans="1:57" ht="23.25" customHeight="1" x14ac:dyDescent="0.25">
      <c r="A87" s="557">
        <v>64</v>
      </c>
      <c r="B87" s="750" t="s">
        <v>255</v>
      </c>
      <c r="C87" s="628">
        <f t="shared" si="39"/>
        <v>60</v>
      </c>
      <c r="D87" s="602">
        <f t="shared" si="40"/>
        <v>0</v>
      </c>
      <c r="E87" s="624">
        <f t="shared" si="41"/>
        <v>0</v>
      </c>
      <c r="F87" s="624">
        <f t="shared" si="42"/>
        <v>60</v>
      </c>
      <c r="G87" s="707" t="s">
        <v>15</v>
      </c>
      <c r="H87" s="631">
        <f t="shared" si="43"/>
        <v>2</v>
      </c>
      <c r="I87" s="708"/>
      <c r="J87" s="708"/>
      <c r="K87" s="624"/>
      <c r="L87" s="624"/>
      <c r="M87" s="708"/>
      <c r="N87" s="709"/>
      <c r="O87" s="709"/>
      <c r="P87" s="710"/>
      <c r="Q87" s="708"/>
      <c r="R87" s="708"/>
      <c r="S87" s="624"/>
      <c r="T87" s="624"/>
      <c r="U87" s="624"/>
      <c r="V87" s="709"/>
      <c r="W87" s="709"/>
      <c r="X87" s="710"/>
      <c r="Y87" s="708"/>
      <c r="Z87" s="708"/>
      <c r="AA87" s="624"/>
      <c r="AB87" s="707"/>
      <c r="AC87" s="624"/>
      <c r="AD87" s="709"/>
      <c r="AE87" s="624"/>
      <c r="AF87" s="762"/>
      <c r="AG87" s="708"/>
      <c r="AH87" s="708"/>
      <c r="AI87" s="624"/>
      <c r="AJ87" s="624"/>
      <c r="AK87" s="624"/>
      <c r="AL87" s="709"/>
      <c r="AM87" s="711"/>
      <c r="AN87" s="710"/>
      <c r="AO87" s="712"/>
      <c r="AP87" s="712"/>
      <c r="AQ87" s="713"/>
      <c r="AR87" s="713"/>
      <c r="AS87" s="713"/>
      <c r="AT87" s="713"/>
      <c r="AU87" s="714">
        <v>60</v>
      </c>
      <c r="AV87" s="715">
        <v>2</v>
      </c>
      <c r="AW87" s="712"/>
      <c r="AX87" s="712"/>
      <c r="AY87" s="713"/>
      <c r="AZ87" s="713"/>
      <c r="BA87" s="713"/>
      <c r="BB87" s="714"/>
      <c r="BC87" s="716"/>
      <c r="BD87" s="715"/>
    </row>
    <row r="88" spans="1:57" ht="23.25" customHeight="1" x14ac:dyDescent="0.25">
      <c r="A88" s="557">
        <v>65</v>
      </c>
      <c r="B88" s="751" t="s">
        <v>256</v>
      </c>
      <c r="C88" s="627">
        <f t="shared" si="39"/>
        <v>50</v>
      </c>
      <c r="D88" s="602">
        <f t="shared" si="40"/>
        <v>0</v>
      </c>
      <c r="E88" s="623">
        <f t="shared" si="41"/>
        <v>0</v>
      </c>
      <c r="F88" s="623">
        <f t="shared" si="42"/>
        <v>50</v>
      </c>
      <c r="G88" s="595" t="s">
        <v>15</v>
      </c>
      <c r="H88" s="631">
        <f t="shared" si="43"/>
        <v>2</v>
      </c>
      <c r="I88" s="594"/>
      <c r="J88" s="594"/>
      <c r="K88" s="623"/>
      <c r="L88" s="623"/>
      <c r="M88" s="594"/>
      <c r="N88" s="596"/>
      <c r="O88" s="596"/>
      <c r="P88" s="626"/>
      <c r="Q88" s="594"/>
      <c r="R88" s="594"/>
      <c r="S88" s="623"/>
      <c r="T88" s="623"/>
      <c r="U88" s="623"/>
      <c r="V88" s="596"/>
      <c r="W88" s="596"/>
      <c r="X88" s="626"/>
      <c r="Y88" s="594"/>
      <c r="Z88" s="594"/>
      <c r="AA88" s="623"/>
      <c r="AB88" s="595"/>
      <c r="AC88" s="623"/>
      <c r="AD88" s="596"/>
      <c r="AE88" s="623"/>
      <c r="AF88" s="758"/>
      <c r="AG88" s="594"/>
      <c r="AH88" s="594"/>
      <c r="AI88" s="623"/>
      <c r="AJ88" s="623"/>
      <c r="AK88" s="623"/>
      <c r="AL88" s="596"/>
      <c r="AM88" s="677"/>
      <c r="AN88" s="626"/>
      <c r="AO88" s="603"/>
      <c r="AP88" s="603"/>
      <c r="AQ88" s="632"/>
      <c r="AR88" s="632"/>
      <c r="AS88" s="632"/>
      <c r="AT88" s="632"/>
      <c r="AU88" s="604">
        <v>50</v>
      </c>
      <c r="AV88" s="633">
        <v>2</v>
      </c>
      <c r="AW88" s="603"/>
      <c r="AX88" s="603"/>
      <c r="AY88" s="632"/>
      <c r="AZ88" s="632"/>
      <c r="BA88" s="632"/>
      <c r="BB88" s="604"/>
      <c r="BC88" s="695"/>
      <c r="BD88" s="633"/>
    </row>
    <row r="89" spans="1:57" ht="23.25" customHeight="1" x14ac:dyDescent="0.25">
      <c r="A89" s="557">
        <v>66</v>
      </c>
      <c r="B89" s="752" t="s">
        <v>257</v>
      </c>
      <c r="C89" s="627">
        <f t="shared" si="39"/>
        <v>50</v>
      </c>
      <c r="D89" s="602">
        <f t="shared" si="40"/>
        <v>0</v>
      </c>
      <c r="E89" s="623">
        <f t="shared" si="41"/>
        <v>0</v>
      </c>
      <c r="F89" s="623">
        <f t="shared" si="42"/>
        <v>50</v>
      </c>
      <c r="G89" s="595" t="s">
        <v>15</v>
      </c>
      <c r="H89" s="631">
        <f t="shared" si="43"/>
        <v>2</v>
      </c>
      <c r="I89" s="594"/>
      <c r="J89" s="594"/>
      <c r="K89" s="623"/>
      <c r="L89" s="623"/>
      <c r="M89" s="594"/>
      <c r="N89" s="596"/>
      <c r="O89" s="596"/>
      <c r="P89" s="626"/>
      <c r="Q89" s="594"/>
      <c r="R89" s="594"/>
      <c r="S89" s="623"/>
      <c r="T89" s="623"/>
      <c r="U89" s="623"/>
      <c r="V89" s="596"/>
      <c r="W89" s="596"/>
      <c r="X89" s="626"/>
      <c r="Y89" s="594"/>
      <c r="Z89" s="594"/>
      <c r="AA89" s="623"/>
      <c r="AB89" s="595"/>
      <c r="AC89" s="623"/>
      <c r="AD89" s="596"/>
      <c r="AE89" s="623"/>
      <c r="AF89" s="758"/>
      <c r="AG89" s="594"/>
      <c r="AH89" s="594"/>
      <c r="AI89" s="623"/>
      <c r="AJ89" s="623"/>
      <c r="AK89" s="623"/>
      <c r="AL89" s="596"/>
      <c r="AM89" s="760"/>
      <c r="AN89" s="757"/>
      <c r="AO89" s="603"/>
      <c r="AP89" s="603"/>
      <c r="AQ89" s="632"/>
      <c r="AR89" s="632"/>
      <c r="AS89" s="632"/>
      <c r="AT89" s="632"/>
      <c r="AU89" s="604">
        <v>50</v>
      </c>
      <c r="AV89" s="633">
        <v>2</v>
      </c>
      <c r="AW89" s="603"/>
      <c r="AX89" s="603"/>
      <c r="AY89" s="632"/>
      <c r="AZ89" s="632"/>
      <c r="BA89" s="632"/>
      <c r="BB89" s="604"/>
      <c r="BC89" s="695"/>
      <c r="BD89" s="633"/>
    </row>
    <row r="90" spans="1:57" ht="23.25" customHeight="1" x14ac:dyDescent="0.25">
      <c r="A90" s="557">
        <v>67</v>
      </c>
      <c r="B90" s="753" t="s">
        <v>252</v>
      </c>
      <c r="C90" s="627">
        <f t="shared" si="39"/>
        <v>100</v>
      </c>
      <c r="D90" s="602">
        <f t="shared" si="40"/>
        <v>0</v>
      </c>
      <c r="E90" s="623">
        <f t="shared" si="41"/>
        <v>0</v>
      </c>
      <c r="F90" s="623">
        <f t="shared" si="42"/>
        <v>100</v>
      </c>
      <c r="G90" s="595" t="s">
        <v>15</v>
      </c>
      <c r="H90" s="631">
        <f t="shared" si="43"/>
        <v>4</v>
      </c>
      <c r="I90" s="594"/>
      <c r="J90" s="594"/>
      <c r="K90" s="623"/>
      <c r="L90" s="623"/>
      <c r="M90" s="594"/>
      <c r="N90" s="596"/>
      <c r="O90" s="596"/>
      <c r="P90" s="626"/>
      <c r="Q90" s="594"/>
      <c r="R90" s="594"/>
      <c r="S90" s="623"/>
      <c r="T90" s="623"/>
      <c r="U90" s="623"/>
      <c r="V90" s="596"/>
      <c r="W90" s="596"/>
      <c r="X90" s="626"/>
      <c r="Y90" s="594"/>
      <c r="Z90" s="594"/>
      <c r="AA90" s="623"/>
      <c r="AB90" s="595"/>
      <c r="AC90" s="623"/>
      <c r="AD90" s="596"/>
      <c r="AE90" s="623"/>
      <c r="AF90" s="758"/>
      <c r="AG90" s="594"/>
      <c r="AH90" s="594"/>
      <c r="AI90" s="623"/>
      <c r="AJ90" s="623"/>
      <c r="AK90" s="623"/>
      <c r="AL90" s="596"/>
      <c r="AM90" s="760"/>
      <c r="AN90" s="757"/>
      <c r="AO90" s="603"/>
      <c r="AP90" s="603"/>
      <c r="AQ90" s="632"/>
      <c r="AR90" s="632"/>
      <c r="AS90" s="632"/>
      <c r="AT90" s="632"/>
      <c r="AU90" s="604">
        <v>100</v>
      </c>
      <c r="AV90" s="633">
        <v>4</v>
      </c>
      <c r="AW90" s="603"/>
      <c r="AX90" s="603"/>
      <c r="AY90" s="632"/>
      <c r="AZ90" s="632"/>
      <c r="BA90" s="632"/>
      <c r="BB90" s="604"/>
      <c r="BC90" s="695"/>
      <c r="BD90" s="633"/>
    </row>
    <row r="91" spans="1:57" ht="23.25" customHeight="1" x14ac:dyDescent="0.25">
      <c r="A91" s="557">
        <v>68</v>
      </c>
      <c r="B91" s="698" t="s">
        <v>258</v>
      </c>
      <c r="C91" s="627">
        <f t="shared" si="39"/>
        <v>50</v>
      </c>
      <c r="D91" s="602">
        <f t="shared" si="40"/>
        <v>0</v>
      </c>
      <c r="E91" s="623">
        <f t="shared" si="41"/>
        <v>0</v>
      </c>
      <c r="F91" s="623">
        <f t="shared" si="42"/>
        <v>50</v>
      </c>
      <c r="G91" s="595" t="s">
        <v>15</v>
      </c>
      <c r="H91" s="631">
        <f t="shared" si="43"/>
        <v>2</v>
      </c>
      <c r="I91" s="594"/>
      <c r="J91" s="594"/>
      <c r="K91" s="623"/>
      <c r="L91" s="623"/>
      <c r="M91" s="594"/>
      <c r="N91" s="596"/>
      <c r="O91" s="596"/>
      <c r="P91" s="626"/>
      <c r="Q91" s="594"/>
      <c r="R91" s="594"/>
      <c r="S91" s="623"/>
      <c r="T91" s="623"/>
      <c r="U91" s="623"/>
      <c r="V91" s="596"/>
      <c r="W91" s="596"/>
      <c r="X91" s="626"/>
      <c r="Y91" s="594"/>
      <c r="Z91" s="594"/>
      <c r="AA91" s="623"/>
      <c r="AB91" s="595"/>
      <c r="AC91" s="623"/>
      <c r="AD91" s="596"/>
      <c r="AE91" s="623"/>
      <c r="AF91" s="758"/>
      <c r="AG91" s="594"/>
      <c r="AH91" s="594"/>
      <c r="AI91" s="623"/>
      <c r="AJ91" s="623"/>
      <c r="AK91" s="623"/>
      <c r="AL91" s="596"/>
      <c r="AM91" s="760">
        <v>50</v>
      </c>
      <c r="AN91" s="757">
        <v>2</v>
      </c>
      <c r="AO91" s="603"/>
      <c r="AP91" s="603"/>
      <c r="AQ91" s="632"/>
      <c r="AR91" s="632"/>
      <c r="AS91" s="632"/>
      <c r="AT91" s="632"/>
      <c r="AU91" s="604"/>
      <c r="AV91" s="633"/>
      <c r="AW91" s="603"/>
      <c r="AX91" s="603"/>
      <c r="AY91" s="632"/>
      <c r="AZ91" s="632"/>
      <c r="BA91" s="632"/>
      <c r="BB91" s="604"/>
      <c r="BC91" s="695"/>
      <c r="BD91" s="633"/>
    </row>
    <row r="92" spans="1:57" ht="20.100000000000001" customHeight="1" x14ac:dyDescent="0.25">
      <c r="A92" s="557">
        <v>69</v>
      </c>
      <c r="B92" s="698" t="s">
        <v>259</v>
      </c>
      <c r="C92" s="627">
        <f t="shared" si="39"/>
        <v>50</v>
      </c>
      <c r="D92" s="602">
        <f t="shared" si="40"/>
        <v>0</v>
      </c>
      <c r="E92" s="623">
        <f t="shared" si="41"/>
        <v>0</v>
      </c>
      <c r="F92" s="623">
        <f t="shared" si="42"/>
        <v>50</v>
      </c>
      <c r="G92" s="595" t="s">
        <v>15</v>
      </c>
      <c r="H92" s="631">
        <f t="shared" si="43"/>
        <v>2</v>
      </c>
      <c r="I92" s="594"/>
      <c r="J92" s="594"/>
      <c r="K92" s="623"/>
      <c r="L92" s="623"/>
      <c r="M92" s="594"/>
      <c r="N92" s="596"/>
      <c r="O92" s="596"/>
      <c r="P92" s="626"/>
      <c r="Q92" s="594"/>
      <c r="R92" s="594"/>
      <c r="S92" s="623"/>
      <c r="T92" s="623"/>
      <c r="U92" s="623"/>
      <c r="V92" s="596"/>
      <c r="W92" s="596"/>
      <c r="X92" s="626"/>
      <c r="Y92" s="594"/>
      <c r="Z92" s="594"/>
      <c r="AA92" s="623"/>
      <c r="AB92" s="595"/>
      <c r="AC92" s="623"/>
      <c r="AD92" s="596"/>
      <c r="AE92" s="623"/>
      <c r="AF92" s="758"/>
      <c r="AG92" s="594"/>
      <c r="AH92" s="594"/>
      <c r="AI92" s="623"/>
      <c r="AJ92" s="623"/>
      <c r="AK92" s="623"/>
      <c r="AL92" s="596"/>
      <c r="AM92" s="677">
        <v>50</v>
      </c>
      <c r="AN92" s="758">
        <v>2</v>
      </c>
      <c r="AO92" s="603"/>
      <c r="AP92" s="603"/>
      <c r="AQ92" s="632"/>
      <c r="AR92" s="632"/>
      <c r="AS92" s="632"/>
      <c r="AT92" s="632"/>
      <c r="AU92" s="604"/>
      <c r="AV92" s="633"/>
      <c r="AW92" s="603"/>
      <c r="AX92" s="603"/>
      <c r="AY92" s="632"/>
      <c r="AZ92" s="632"/>
      <c r="BA92" s="632"/>
      <c r="BB92" s="604"/>
      <c r="BC92" s="695"/>
      <c r="BD92" s="633"/>
    </row>
    <row r="93" spans="1:57" ht="20.100000000000001" customHeight="1" x14ac:dyDescent="0.25">
      <c r="A93" s="557">
        <v>70</v>
      </c>
      <c r="B93" s="753" t="s">
        <v>260</v>
      </c>
      <c r="C93" s="627">
        <f t="shared" si="39"/>
        <v>50</v>
      </c>
      <c r="D93" s="602">
        <f t="shared" si="40"/>
        <v>0</v>
      </c>
      <c r="E93" s="623">
        <f t="shared" si="41"/>
        <v>0</v>
      </c>
      <c r="F93" s="623">
        <f t="shared" si="42"/>
        <v>50</v>
      </c>
      <c r="G93" s="595" t="s">
        <v>15</v>
      </c>
      <c r="H93" s="631">
        <f t="shared" si="43"/>
        <v>2</v>
      </c>
      <c r="I93" s="594"/>
      <c r="J93" s="594"/>
      <c r="K93" s="623"/>
      <c r="L93" s="623"/>
      <c r="M93" s="594"/>
      <c r="N93" s="596"/>
      <c r="O93" s="596"/>
      <c r="P93" s="626"/>
      <c r="Q93" s="594"/>
      <c r="R93" s="594"/>
      <c r="S93" s="623"/>
      <c r="T93" s="623"/>
      <c r="U93" s="623"/>
      <c r="V93" s="596"/>
      <c r="W93" s="596"/>
      <c r="X93" s="626"/>
      <c r="Y93" s="594"/>
      <c r="Z93" s="594"/>
      <c r="AA93" s="623"/>
      <c r="AB93" s="595"/>
      <c r="AC93" s="623"/>
      <c r="AD93" s="596"/>
      <c r="AE93" s="623"/>
      <c r="AF93" s="758"/>
      <c r="AG93" s="594"/>
      <c r="AH93" s="594"/>
      <c r="AI93" s="623"/>
      <c r="AJ93" s="623"/>
      <c r="AK93" s="623"/>
      <c r="AL93" s="596"/>
      <c r="AM93" s="677">
        <v>50</v>
      </c>
      <c r="AN93" s="758">
        <v>2</v>
      </c>
      <c r="AO93" s="603"/>
      <c r="AP93" s="603"/>
      <c r="AQ93" s="632"/>
      <c r="AR93" s="632"/>
      <c r="AS93" s="632"/>
      <c r="AT93" s="632"/>
      <c r="AU93" s="604"/>
      <c r="AV93" s="633"/>
      <c r="AW93" s="603"/>
      <c r="AX93" s="603"/>
      <c r="AY93" s="632"/>
      <c r="AZ93" s="632"/>
      <c r="BA93" s="632"/>
      <c r="BB93" s="604"/>
      <c r="BC93" s="695"/>
      <c r="BD93" s="633"/>
    </row>
    <row r="94" spans="1:57" ht="20.100000000000001" customHeight="1" thickBot="1" x14ac:dyDescent="0.3">
      <c r="A94" s="557">
        <v>71</v>
      </c>
      <c r="B94" s="753" t="s">
        <v>251</v>
      </c>
      <c r="C94" s="627">
        <f t="shared" si="39"/>
        <v>50</v>
      </c>
      <c r="D94" s="602">
        <f t="shared" si="40"/>
        <v>0</v>
      </c>
      <c r="E94" s="623">
        <f t="shared" si="41"/>
        <v>0</v>
      </c>
      <c r="F94" s="623">
        <f t="shared" si="42"/>
        <v>50</v>
      </c>
      <c r="G94" s="595" t="s">
        <v>15</v>
      </c>
      <c r="H94" s="631">
        <f t="shared" si="43"/>
        <v>2</v>
      </c>
      <c r="I94" s="594"/>
      <c r="J94" s="594"/>
      <c r="K94" s="623"/>
      <c r="L94" s="623"/>
      <c r="M94" s="594"/>
      <c r="N94" s="596"/>
      <c r="O94" s="596"/>
      <c r="P94" s="626"/>
      <c r="Q94" s="594"/>
      <c r="R94" s="594"/>
      <c r="S94" s="623"/>
      <c r="T94" s="623"/>
      <c r="U94" s="623"/>
      <c r="V94" s="596"/>
      <c r="W94" s="596"/>
      <c r="X94" s="626"/>
      <c r="Y94" s="594"/>
      <c r="Z94" s="594"/>
      <c r="AA94" s="623"/>
      <c r="AB94" s="595"/>
      <c r="AC94" s="623"/>
      <c r="AD94" s="596"/>
      <c r="AE94" s="528"/>
      <c r="AF94" s="758"/>
      <c r="AG94" s="594"/>
      <c r="AH94" s="594"/>
      <c r="AI94" s="623"/>
      <c r="AJ94" s="623"/>
      <c r="AK94" s="623"/>
      <c r="AL94" s="596"/>
      <c r="AM94" s="760"/>
      <c r="AN94" s="757"/>
      <c r="AO94" s="603"/>
      <c r="AP94" s="603"/>
      <c r="AQ94" s="632"/>
      <c r="AR94" s="632"/>
      <c r="AS94" s="632"/>
      <c r="AT94" s="632"/>
      <c r="AU94" s="604">
        <v>50</v>
      </c>
      <c r="AV94" s="633">
        <v>2</v>
      </c>
      <c r="AW94" s="603"/>
      <c r="AX94" s="603"/>
      <c r="AY94" s="632"/>
      <c r="AZ94" s="632"/>
      <c r="BA94" s="632"/>
      <c r="BB94" s="604"/>
      <c r="BC94" s="695"/>
      <c r="BD94" s="633"/>
    </row>
    <row r="95" spans="1:57" s="637" customFormat="1" ht="30" customHeight="1" thickBot="1" x14ac:dyDescent="0.3">
      <c r="A95" s="850" t="s">
        <v>241</v>
      </c>
      <c r="B95" s="851"/>
      <c r="C95" s="636">
        <f>SUM(C83:C94)</f>
        <v>960</v>
      </c>
      <c r="D95" s="636">
        <f>SUM(D83:D94)</f>
        <v>0</v>
      </c>
      <c r="E95" s="636">
        <f>SUM(E83:E94)</f>
        <v>0</v>
      </c>
      <c r="F95" s="636">
        <f>SUM(F83:F94)</f>
        <v>960</v>
      </c>
      <c r="G95" s="636"/>
      <c r="H95" s="636">
        <f t="shared" ref="H95:BD95" si="44">SUM(H83:H94)</f>
        <v>36</v>
      </c>
      <c r="I95" s="636">
        <f t="shared" si="44"/>
        <v>0</v>
      </c>
      <c r="J95" s="636">
        <f t="shared" si="44"/>
        <v>0</v>
      </c>
      <c r="K95" s="636">
        <f t="shared" si="44"/>
        <v>0</v>
      </c>
      <c r="L95" s="636">
        <f t="shared" si="44"/>
        <v>0</v>
      </c>
      <c r="M95" s="636">
        <f t="shared" si="44"/>
        <v>0</v>
      </c>
      <c r="N95" s="636">
        <f t="shared" si="44"/>
        <v>0</v>
      </c>
      <c r="O95" s="636">
        <f t="shared" si="44"/>
        <v>0</v>
      </c>
      <c r="P95" s="636">
        <f t="shared" si="44"/>
        <v>0</v>
      </c>
      <c r="Q95" s="636">
        <f t="shared" si="44"/>
        <v>0</v>
      </c>
      <c r="R95" s="636">
        <f t="shared" si="44"/>
        <v>0</v>
      </c>
      <c r="S95" s="636">
        <f t="shared" si="44"/>
        <v>0</v>
      </c>
      <c r="T95" s="636">
        <f t="shared" si="44"/>
        <v>0</v>
      </c>
      <c r="U95" s="636">
        <f t="shared" si="44"/>
        <v>0</v>
      </c>
      <c r="V95" s="636">
        <f t="shared" si="44"/>
        <v>0</v>
      </c>
      <c r="W95" s="636">
        <f t="shared" si="44"/>
        <v>0</v>
      </c>
      <c r="X95" s="636">
        <f t="shared" si="44"/>
        <v>0</v>
      </c>
      <c r="Y95" s="636">
        <f t="shared" si="44"/>
        <v>0</v>
      </c>
      <c r="Z95" s="636">
        <f t="shared" si="44"/>
        <v>0</v>
      </c>
      <c r="AA95" s="636">
        <f t="shared" si="44"/>
        <v>0</v>
      </c>
      <c r="AB95" s="636">
        <f t="shared" si="44"/>
        <v>0</v>
      </c>
      <c r="AC95" s="636">
        <f t="shared" si="44"/>
        <v>0</v>
      </c>
      <c r="AD95" s="636">
        <f t="shared" si="44"/>
        <v>0</v>
      </c>
      <c r="AE95" s="759">
        <f t="shared" si="44"/>
        <v>0</v>
      </c>
      <c r="AF95" s="636">
        <f t="shared" si="44"/>
        <v>0</v>
      </c>
      <c r="AG95" s="636">
        <f t="shared" si="44"/>
        <v>0</v>
      </c>
      <c r="AH95" s="636">
        <f t="shared" si="44"/>
        <v>0</v>
      </c>
      <c r="AI95" s="636">
        <f t="shared" si="44"/>
        <v>0</v>
      </c>
      <c r="AJ95" s="636">
        <f t="shared" si="44"/>
        <v>0</v>
      </c>
      <c r="AK95" s="636">
        <f t="shared" si="44"/>
        <v>0</v>
      </c>
      <c r="AL95" s="636">
        <f t="shared" si="44"/>
        <v>0</v>
      </c>
      <c r="AM95" s="636">
        <f t="shared" si="44"/>
        <v>150</v>
      </c>
      <c r="AN95" s="636">
        <f t="shared" si="44"/>
        <v>6</v>
      </c>
      <c r="AO95" s="636">
        <f t="shared" si="44"/>
        <v>0</v>
      </c>
      <c r="AP95" s="636">
        <f t="shared" si="44"/>
        <v>0</v>
      </c>
      <c r="AQ95" s="636">
        <f t="shared" si="44"/>
        <v>0</v>
      </c>
      <c r="AR95" s="636">
        <f t="shared" si="44"/>
        <v>0</v>
      </c>
      <c r="AS95" s="636">
        <f t="shared" si="44"/>
        <v>0</v>
      </c>
      <c r="AT95" s="636">
        <f t="shared" si="44"/>
        <v>0</v>
      </c>
      <c r="AU95" s="636">
        <f t="shared" si="44"/>
        <v>310</v>
      </c>
      <c r="AV95" s="636">
        <f t="shared" si="44"/>
        <v>12</v>
      </c>
      <c r="AW95" s="636">
        <f t="shared" si="44"/>
        <v>0</v>
      </c>
      <c r="AX95" s="636">
        <f t="shared" si="44"/>
        <v>0</v>
      </c>
      <c r="AY95" s="636">
        <f t="shared" si="44"/>
        <v>0</v>
      </c>
      <c r="AZ95" s="636">
        <f t="shared" si="44"/>
        <v>0</v>
      </c>
      <c r="BA95" s="636">
        <f t="shared" si="44"/>
        <v>0</v>
      </c>
      <c r="BB95" s="636">
        <f t="shared" si="44"/>
        <v>0</v>
      </c>
      <c r="BC95" s="636">
        <f t="shared" si="44"/>
        <v>500</v>
      </c>
      <c r="BD95" s="636">
        <f t="shared" si="44"/>
        <v>18</v>
      </c>
    </row>
    <row r="96" spans="1:57" s="637" customFormat="1" ht="30" customHeight="1" thickBot="1" x14ac:dyDescent="0.3">
      <c r="A96" s="844" t="s">
        <v>242</v>
      </c>
      <c r="B96" s="845"/>
      <c r="C96" s="659"/>
      <c r="D96" s="659"/>
      <c r="E96" s="659"/>
      <c r="F96" s="659"/>
      <c r="G96" s="659"/>
      <c r="H96" s="659"/>
      <c r="I96" s="659"/>
      <c r="J96" s="659"/>
      <c r="K96" s="659"/>
      <c r="L96" s="659"/>
      <c r="M96" s="659"/>
      <c r="N96" s="659"/>
      <c r="O96" s="659"/>
      <c r="P96" s="659"/>
      <c r="Q96" s="659"/>
      <c r="R96" s="659"/>
      <c r="S96" s="659"/>
      <c r="T96" s="659"/>
      <c r="U96" s="659"/>
      <c r="V96" s="659"/>
      <c r="W96" s="659"/>
      <c r="X96" s="659"/>
      <c r="Y96" s="659"/>
      <c r="Z96" s="659"/>
      <c r="AA96" s="659"/>
      <c r="AB96" s="659"/>
      <c r="AC96" s="659"/>
      <c r="AD96" s="659"/>
      <c r="AE96" s="659"/>
      <c r="AF96" s="659"/>
      <c r="AG96" s="659"/>
      <c r="AH96" s="659"/>
      <c r="AI96" s="659"/>
      <c r="AJ96" s="659"/>
      <c r="AK96" s="659"/>
      <c r="AL96" s="659"/>
      <c r="AM96" s="659"/>
      <c r="AN96" s="659"/>
      <c r="AO96" s="659"/>
      <c r="AP96" s="659"/>
      <c r="AQ96" s="659"/>
      <c r="AR96" s="659"/>
      <c r="AS96" s="659"/>
      <c r="AT96" s="659"/>
      <c r="AU96" s="659"/>
      <c r="AV96" s="659"/>
      <c r="AW96" s="659"/>
      <c r="AX96" s="659"/>
      <c r="AY96" s="659"/>
      <c r="AZ96" s="659"/>
      <c r="BA96" s="659"/>
      <c r="BB96" s="659"/>
      <c r="BC96" s="659"/>
      <c r="BD96" s="731"/>
      <c r="BE96" s="686"/>
    </row>
    <row r="97" spans="1:57" s="639" customFormat="1" ht="30" customHeight="1" thickBot="1" x14ac:dyDescent="0.3">
      <c r="A97" s="850" t="s">
        <v>174</v>
      </c>
      <c r="B97" s="851"/>
      <c r="C97" s="656">
        <f t="shared" ref="C97:AH97" si="45">SUM(C20,C32,C59,C75,C80,C81,C95)</f>
        <v>3449</v>
      </c>
      <c r="D97" s="656">
        <f t="shared" si="45"/>
        <v>871</v>
      </c>
      <c r="E97" s="656">
        <f t="shared" si="45"/>
        <v>234</v>
      </c>
      <c r="F97" s="656">
        <f t="shared" si="45"/>
        <v>2344</v>
      </c>
      <c r="G97" s="656">
        <f t="shared" si="45"/>
        <v>0</v>
      </c>
      <c r="H97" s="656">
        <f t="shared" si="45"/>
        <v>187</v>
      </c>
      <c r="I97" s="784">
        <f t="shared" si="45"/>
        <v>127</v>
      </c>
      <c r="J97" s="784">
        <f t="shared" si="45"/>
        <v>80</v>
      </c>
      <c r="K97" s="784">
        <f t="shared" si="45"/>
        <v>101</v>
      </c>
      <c r="L97" s="784">
        <f t="shared" si="45"/>
        <v>10</v>
      </c>
      <c r="M97" s="784">
        <f t="shared" si="45"/>
        <v>100</v>
      </c>
      <c r="N97" s="784">
        <f t="shared" si="45"/>
        <v>0</v>
      </c>
      <c r="O97" s="784">
        <f t="shared" si="45"/>
        <v>0</v>
      </c>
      <c r="P97" s="784">
        <f t="shared" si="45"/>
        <v>32</v>
      </c>
      <c r="Q97" s="784">
        <f t="shared" si="45"/>
        <v>135</v>
      </c>
      <c r="R97" s="784">
        <f t="shared" si="45"/>
        <v>72</v>
      </c>
      <c r="S97" s="784">
        <f t="shared" si="45"/>
        <v>33</v>
      </c>
      <c r="T97" s="784">
        <f t="shared" si="45"/>
        <v>8</v>
      </c>
      <c r="U97" s="784">
        <f t="shared" si="45"/>
        <v>102</v>
      </c>
      <c r="V97" s="784">
        <f t="shared" si="45"/>
        <v>90</v>
      </c>
      <c r="W97" s="784">
        <f t="shared" si="45"/>
        <v>0</v>
      </c>
      <c r="X97" s="784">
        <f t="shared" si="45"/>
        <v>30</v>
      </c>
      <c r="Y97" s="784">
        <f t="shared" si="45"/>
        <v>114</v>
      </c>
      <c r="Z97" s="784">
        <f t="shared" si="45"/>
        <v>48</v>
      </c>
      <c r="AA97" s="784">
        <f t="shared" si="45"/>
        <v>18</v>
      </c>
      <c r="AB97" s="784">
        <f t="shared" si="45"/>
        <v>12</v>
      </c>
      <c r="AC97" s="784">
        <f t="shared" si="45"/>
        <v>160</v>
      </c>
      <c r="AD97" s="784">
        <f t="shared" si="45"/>
        <v>70</v>
      </c>
      <c r="AE97" s="784">
        <f t="shared" si="45"/>
        <v>0</v>
      </c>
      <c r="AF97" s="784">
        <f t="shared" si="45"/>
        <v>30</v>
      </c>
      <c r="AG97" s="784">
        <f t="shared" si="45"/>
        <v>88</v>
      </c>
      <c r="AH97" s="784">
        <f t="shared" si="45"/>
        <v>54</v>
      </c>
      <c r="AI97" s="784">
        <f t="shared" ref="AI97:BD97" si="46">SUM(AI20,AI32,AI59,AI75,AI80,AI81,AI95)</f>
        <v>18</v>
      </c>
      <c r="AJ97" s="784">
        <f t="shared" si="46"/>
        <v>8</v>
      </c>
      <c r="AK97" s="784">
        <f t="shared" si="46"/>
        <v>254</v>
      </c>
      <c r="AL97" s="784">
        <f t="shared" si="46"/>
        <v>70</v>
      </c>
      <c r="AM97" s="784">
        <f t="shared" si="46"/>
        <v>150</v>
      </c>
      <c r="AN97" s="784">
        <f t="shared" si="46"/>
        <v>30</v>
      </c>
      <c r="AO97" s="784">
        <f t="shared" si="46"/>
        <v>72</v>
      </c>
      <c r="AP97" s="784">
        <f t="shared" si="46"/>
        <v>46</v>
      </c>
      <c r="AQ97" s="784">
        <f t="shared" si="46"/>
        <v>5</v>
      </c>
      <c r="AR97" s="784">
        <f t="shared" si="46"/>
        <v>12</v>
      </c>
      <c r="AS97" s="784">
        <f t="shared" si="46"/>
        <v>248</v>
      </c>
      <c r="AT97" s="784">
        <f t="shared" si="46"/>
        <v>80</v>
      </c>
      <c r="AU97" s="784">
        <f t="shared" si="46"/>
        <v>310</v>
      </c>
      <c r="AV97" s="784">
        <f t="shared" si="46"/>
        <v>30</v>
      </c>
      <c r="AW97" s="784">
        <f t="shared" si="46"/>
        <v>20</v>
      </c>
      <c r="AX97" s="784">
        <f t="shared" si="46"/>
        <v>15</v>
      </c>
      <c r="AY97" s="784">
        <f t="shared" si="46"/>
        <v>5</v>
      </c>
      <c r="AZ97" s="784">
        <f t="shared" si="46"/>
        <v>4</v>
      </c>
      <c r="BA97" s="784">
        <f t="shared" si="46"/>
        <v>100</v>
      </c>
      <c r="BB97" s="784">
        <f t="shared" si="46"/>
        <v>30</v>
      </c>
      <c r="BC97" s="784">
        <f t="shared" si="46"/>
        <v>500</v>
      </c>
      <c r="BD97" s="784">
        <f t="shared" si="46"/>
        <v>35</v>
      </c>
      <c r="BE97" s="687"/>
    </row>
    <row r="98" spans="1:57" s="639" customFormat="1" ht="30" customHeight="1" thickBot="1" x14ac:dyDescent="0.3">
      <c r="A98" s="846" t="s">
        <v>245</v>
      </c>
      <c r="B98" s="846"/>
      <c r="C98" s="846"/>
      <c r="D98" s="846"/>
      <c r="E98" s="846"/>
      <c r="F98" s="846"/>
      <c r="G98" s="846"/>
      <c r="H98" s="846"/>
      <c r="I98" s="863">
        <f>SUM(I20:O20,I32:O32,I59:O59,I75:O75,I80:O80)</f>
        <v>418</v>
      </c>
      <c r="J98" s="863"/>
      <c r="K98" s="863"/>
      <c r="L98" s="863"/>
      <c r="M98" s="863"/>
      <c r="N98" s="863"/>
      <c r="O98" s="863"/>
      <c r="P98" s="863"/>
      <c r="Q98" s="863">
        <f>SUM(Q20:W20,Q32:W32,Q59:W59,Q75:W75,Q80:W80)</f>
        <v>440</v>
      </c>
      <c r="R98" s="863"/>
      <c r="S98" s="863"/>
      <c r="T98" s="863"/>
      <c r="U98" s="863"/>
      <c r="V98" s="863"/>
      <c r="W98" s="863"/>
      <c r="X98" s="863"/>
      <c r="Y98" s="863">
        <f>SUM(Y20:AE20,Y32:AE32,Y59:AE59,Y75:AE75,Y80:AE80)</f>
        <v>422</v>
      </c>
      <c r="Z98" s="863"/>
      <c r="AA98" s="863"/>
      <c r="AB98" s="863"/>
      <c r="AC98" s="863"/>
      <c r="AD98" s="863"/>
      <c r="AE98" s="863"/>
      <c r="AF98" s="863"/>
      <c r="AG98" s="863">
        <f>SUM(AG20:AM20,AG32:AM32,AG59:AM59,AG75:AM75,AG80:AM80)</f>
        <v>492</v>
      </c>
      <c r="AH98" s="863"/>
      <c r="AI98" s="863"/>
      <c r="AJ98" s="863"/>
      <c r="AK98" s="863"/>
      <c r="AL98" s="863"/>
      <c r="AM98" s="863"/>
      <c r="AN98" s="863"/>
      <c r="AO98" s="863">
        <f>SUM(AO20:AU20,AO32:AU32,AO59:AU59,AO75:AU75,AO80:AU80)</f>
        <v>463</v>
      </c>
      <c r="AP98" s="863"/>
      <c r="AQ98" s="863"/>
      <c r="AR98" s="863"/>
      <c r="AS98" s="863"/>
      <c r="AT98" s="863"/>
      <c r="AU98" s="863"/>
      <c r="AV98" s="863"/>
      <c r="AW98" s="863">
        <f>SUM(AW20:BC20,AW32:BC32,AW59:BC59,AW75:BC75,AW80:BC80)</f>
        <v>174</v>
      </c>
      <c r="AX98" s="863"/>
      <c r="AY98" s="863"/>
      <c r="AZ98" s="863"/>
      <c r="BA98" s="863"/>
      <c r="BB98" s="863"/>
      <c r="BC98" s="863"/>
      <c r="BD98" s="863"/>
      <c r="BE98" s="687"/>
    </row>
    <row r="99" spans="1:57" s="639" customFormat="1" ht="30" customHeight="1" thickBot="1" x14ac:dyDescent="0.3">
      <c r="A99" s="846" t="s">
        <v>37</v>
      </c>
      <c r="B99" s="846"/>
      <c r="C99" s="846"/>
      <c r="D99" s="846"/>
      <c r="E99" s="846"/>
      <c r="F99" s="846"/>
      <c r="G99" s="846"/>
      <c r="H99" s="846"/>
      <c r="I99" s="863">
        <f>SUM(I97:O97)</f>
        <v>418</v>
      </c>
      <c r="J99" s="863"/>
      <c r="K99" s="863"/>
      <c r="L99" s="863"/>
      <c r="M99" s="863"/>
      <c r="N99" s="863"/>
      <c r="O99" s="863"/>
      <c r="P99" s="863"/>
      <c r="Q99" s="863">
        <f>SUM(Q97:W97)</f>
        <v>440</v>
      </c>
      <c r="R99" s="863"/>
      <c r="S99" s="863"/>
      <c r="T99" s="863"/>
      <c r="U99" s="863"/>
      <c r="V99" s="863"/>
      <c r="W99" s="863"/>
      <c r="X99" s="863"/>
      <c r="Y99" s="863">
        <f>SUM(Y97:AE97)</f>
        <v>422</v>
      </c>
      <c r="Z99" s="863"/>
      <c r="AA99" s="863"/>
      <c r="AB99" s="863"/>
      <c r="AC99" s="863"/>
      <c r="AD99" s="863"/>
      <c r="AE99" s="863"/>
      <c r="AF99" s="863"/>
      <c r="AG99" s="863">
        <f>SUM(AG97:AM97)</f>
        <v>642</v>
      </c>
      <c r="AH99" s="863"/>
      <c r="AI99" s="863"/>
      <c r="AJ99" s="863"/>
      <c r="AK99" s="863"/>
      <c r="AL99" s="863"/>
      <c r="AM99" s="863"/>
      <c r="AN99" s="863"/>
      <c r="AO99" s="864">
        <f>SUM(AO97:AU97)</f>
        <v>773</v>
      </c>
      <c r="AP99" s="865"/>
      <c r="AQ99" s="853"/>
      <c r="AR99" s="853"/>
      <c r="AS99" s="853"/>
      <c r="AT99" s="853"/>
      <c r="AU99" s="853"/>
      <c r="AV99" s="854"/>
      <c r="AW99" s="864">
        <f>SUM(AW97:BC97)</f>
        <v>674</v>
      </c>
      <c r="AX99" s="865"/>
      <c r="AY99" s="853"/>
      <c r="AZ99" s="853"/>
      <c r="BA99" s="853"/>
      <c r="BB99" s="853"/>
      <c r="BC99" s="853"/>
      <c r="BD99" s="854"/>
    </row>
    <row r="100" spans="1:57" s="639" customFormat="1" ht="30" customHeight="1" thickBot="1" x14ac:dyDescent="0.3">
      <c r="A100" s="846" t="s">
        <v>131</v>
      </c>
      <c r="B100" s="846"/>
      <c r="C100" s="846"/>
      <c r="D100" s="846"/>
      <c r="E100" s="846"/>
      <c r="F100" s="846"/>
      <c r="G100" s="846"/>
      <c r="H100" s="846"/>
      <c r="I100" s="863">
        <f>SUM(I99:X99)</f>
        <v>858</v>
      </c>
      <c r="J100" s="863"/>
      <c r="K100" s="863"/>
      <c r="L100" s="863"/>
      <c r="M100" s="863"/>
      <c r="N100" s="863"/>
      <c r="O100" s="863"/>
      <c r="P100" s="863"/>
      <c r="Q100" s="863"/>
      <c r="R100" s="863"/>
      <c r="S100" s="863"/>
      <c r="T100" s="863"/>
      <c r="U100" s="863"/>
      <c r="V100" s="863"/>
      <c r="W100" s="863"/>
      <c r="X100" s="863"/>
      <c r="Y100" s="863">
        <f>SUM(Y99:AN99)</f>
        <v>1064</v>
      </c>
      <c r="Z100" s="863"/>
      <c r="AA100" s="863"/>
      <c r="AB100" s="863"/>
      <c r="AC100" s="863"/>
      <c r="AD100" s="863"/>
      <c r="AE100" s="863"/>
      <c r="AF100" s="863"/>
      <c r="AG100" s="863"/>
      <c r="AH100" s="863"/>
      <c r="AI100" s="863"/>
      <c r="AJ100" s="863"/>
      <c r="AK100" s="863"/>
      <c r="AL100" s="863"/>
      <c r="AM100" s="863"/>
      <c r="AN100" s="863"/>
      <c r="AO100" s="864">
        <f>SUM(AO99:BD99)</f>
        <v>1447</v>
      </c>
      <c r="AP100" s="865"/>
      <c r="AQ100" s="853"/>
      <c r="AR100" s="853"/>
      <c r="AS100" s="853"/>
      <c r="AT100" s="853"/>
      <c r="AU100" s="853"/>
      <c r="AV100" s="853"/>
      <c r="AW100" s="853"/>
      <c r="AX100" s="853"/>
      <c r="AY100" s="853"/>
      <c r="AZ100" s="853"/>
      <c r="BA100" s="853"/>
      <c r="BB100" s="853"/>
      <c r="BC100" s="853"/>
      <c r="BD100" s="854"/>
    </row>
    <row r="101" spans="1:57" s="639" customFormat="1" ht="30" customHeight="1" thickBot="1" x14ac:dyDescent="0.3">
      <c r="A101" s="846" t="s">
        <v>132</v>
      </c>
      <c r="B101" s="846"/>
      <c r="C101" s="846"/>
      <c r="D101" s="846"/>
      <c r="E101" s="846"/>
      <c r="F101" s="846"/>
      <c r="G101" s="846"/>
      <c r="H101" s="846"/>
      <c r="I101" s="863">
        <v>5</v>
      </c>
      <c r="J101" s="863"/>
      <c r="K101" s="863"/>
      <c r="L101" s="863"/>
      <c r="M101" s="863"/>
      <c r="N101" s="863"/>
      <c r="O101" s="863"/>
      <c r="P101" s="863"/>
      <c r="Q101" s="863">
        <v>2</v>
      </c>
      <c r="R101" s="863"/>
      <c r="S101" s="863"/>
      <c r="T101" s="863"/>
      <c r="U101" s="863"/>
      <c r="V101" s="863"/>
      <c r="W101" s="863"/>
      <c r="X101" s="863"/>
      <c r="Y101" s="863">
        <v>10</v>
      </c>
      <c r="Z101" s="863"/>
      <c r="AA101" s="863"/>
      <c r="AB101" s="863"/>
      <c r="AC101" s="863"/>
      <c r="AD101" s="863"/>
      <c r="AE101" s="863"/>
      <c r="AF101" s="863"/>
      <c r="AG101" s="863">
        <v>5</v>
      </c>
      <c r="AH101" s="863"/>
      <c r="AI101" s="863"/>
      <c r="AJ101" s="863"/>
      <c r="AK101" s="863"/>
      <c r="AL101" s="863"/>
      <c r="AM101" s="863"/>
      <c r="AN101" s="863"/>
      <c r="AO101" s="852">
        <v>2</v>
      </c>
      <c r="AP101" s="853"/>
      <c r="AQ101" s="853"/>
      <c r="AR101" s="853"/>
      <c r="AS101" s="853"/>
      <c r="AT101" s="853"/>
      <c r="AU101" s="853"/>
      <c r="AV101" s="854"/>
      <c r="AW101" s="852">
        <v>2</v>
      </c>
      <c r="AX101" s="853"/>
      <c r="AY101" s="853"/>
      <c r="AZ101" s="853"/>
      <c r="BA101" s="853"/>
      <c r="BB101" s="853"/>
      <c r="BC101" s="853"/>
      <c r="BD101" s="854"/>
    </row>
    <row r="102" spans="1:57" s="639" customFormat="1" ht="30" customHeight="1" thickBot="1" x14ac:dyDescent="0.3">
      <c r="A102" s="844" t="s">
        <v>138</v>
      </c>
      <c r="B102" s="855"/>
      <c r="C102" s="856"/>
      <c r="D102" s="857"/>
      <c r="E102" s="857"/>
      <c r="F102" s="857"/>
      <c r="G102" s="857"/>
      <c r="H102" s="858"/>
      <c r="I102" s="856">
        <f>SUM(P97)</f>
        <v>32</v>
      </c>
      <c r="J102" s="857"/>
      <c r="K102" s="857"/>
      <c r="L102" s="857"/>
      <c r="M102" s="857"/>
      <c r="N102" s="857"/>
      <c r="O102" s="857"/>
      <c r="P102" s="858"/>
      <c r="Q102" s="856">
        <f>SUM(X97)</f>
        <v>30</v>
      </c>
      <c r="R102" s="857"/>
      <c r="S102" s="857"/>
      <c r="T102" s="857"/>
      <c r="U102" s="857"/>
      <c r="V102" s="857"/>
      <c r="W102" s="857"/>
      <c r="X102" s="858"/>
      <c r="Y102" s="856">
        <f>SUM(AF97)</f>
        <v>30</v>
      </c>
      <c r="Z102" s="857"/>
      <c r="AA102" s="857"/>
      <c r="AB102" s="857"/>
      <c r="AC102" s="857"/>
      <c r="AD102" s="857"/>
      <c r="AE102" s="857"/>
      <c r="AF102" s="858"/>
      <c r="AG102" s="856">
        <f>SUM(AN97)</f>
        <v>30</v>
      </c>
      <c r="AH102" s="857"/>
      <c r="AI102" s="857"/>
      <c r="AJ102" s="857"/>
      <c r="AK102" s="857"/>
      <c r="AL102" s="857"/>
      <c r="AM102" s="857"/>
      <c r="AN102" s="858"/>
      <c r="AO102" s="859">
        <f>SUM(AV97)</f>
        <v>30</v>
      </c>
      <c r="AP102" s="860"/>
      <c r="AQ102" s="861"/>
      <c r="AR102" s="861"/>
      <c r="AS102" s="861"/>
      <c r="AT102" s="861"/>
      <c r="AU102" s="861"/>
      <c r="AV102" s="862"/>
      <c r="AW102" s="860">
        <f>SUM(BD97)</f>
        <v>35</v>
      </c>
      <c r="AX102" s="860"/>
      <c r="AY102" s="861"/>
      <c r="AZ102" s="861"/>
      <c r="BA102" s="861"/>
      <c r="BB102" s="861"/>
      <c r="BC102" s="861"/>
      <c r="BD102" s="862"/>
    </row>
    <row r="103" spans="1:57" s="663" customFormat="1" ht="30" customHeight="1" thickBot="1" x14ac:dyDescent="0.3">
      <c r="A103" s="844" t="s">
        <v>38</v>
      </c>
      <c r="B103" s="845"/>
      <c r="C103" s="657">
        <f>SUM(C97)</f>
        <v>3449</v>
      </c>
      <c r="D103" s="657">
        <f t="shared" ref="D103:H103" si="47">SUM(D97)</f>
        <v>871</v>
      </c>
      <c r="E103" s="657">
        <f t="shared" si="47"/>
        <v>234</v>
      </c>
      <c r="F103" s="657">
        <f t="shared" si="47"/>
        <v>2344</v>
      </c>
      <c r="G103" s="657">
        <f t="shared" si="47"/>
        <v>0</v>
      </c>
      <c r="H103" s="657">
        <f t="shared" si="47"/>
        <v>187</v>
      </c>
      <c r="I103" s="846" t="s">
        <v>243</v>
      </c>
      <c r="J103" s="846"/>
      <c r="K103" s="846"/>
      <c r="L103" s="846"/>
      <c r="M103" s="780">
        <f>SUM(J97,R97,Z97,AH97,AP97,AX97)</f>
        <v>315</v>
      </c>
      <c r="N103" s="658"/>
      <c r="O103" s="658"/>
      <c r="P103" s="660"/>
      <c r="Q103" s="660"/>
      <c r="R103" s="660"/>
      <c r="S103" s="660"/>
      <c r="T103" s="660"/>
      <c r="U103" s="660"/>
      <c r="V103" s="660"/>
      <c r="W103" s="660"/>
      <c r="X103" s="660"/>
      <c r="Y103" s="660"/>
      <c r="Z103" s="660"/>
      <c r="AA103" s="661"/>
      <c r="AB103" s="661"/>
      <c r="AC103" s="661"/>
      <c r="AD103" s="661"/>
      <c r="AE103" s="661"/>
      <c r="AF103" s="661"/>
      <c r="AG103" s="660"/>
      <c r="AH103" s="660"/>
      <c r="AI103" s="661"/>
      <c r="AJ103" s="661"/>
      <c r="AK103" s="661"/>
      <c r="AL103" s="661"/>
      <c r="AM103" s="661"/>
      <c r="AN103" s="661"/>
      <c r="AO103" s="662"/>
      <c r="AP103" s="662"/>
      <c r="AQ103" s="662"/>
      <c r="AR103" s="662"/>
      <c r="AS103" s="662"/>
      <c r="AT103" s="662"/>
      <c r="AU103" s="662"/>
      <c r="AV103" s="662"/>
      <c r="AW103" s="662"/>
      <c r="AX103" s="662"/>
      <c r="AY103" s="662"/>
      <c r="AZ103" s="662"/>
      <c r="BA103" s="662"/>
      <c r="BB103" s="662"/>
      <c r="BC103" s="662"/>
      <c r="BD103" s="662"/>
    </row>
    <row r="104" spans="1:57" s="639" customFormat="1" ht="30" customHeight="1" thickBot="1" x14ac:dyDescent="0.3">
      <c r="A104" s="847" t="s">
        <v>192</v>
      </c>
      <c r="B104" s="848"/>
      <c r="C104" s="848"/>
      <c r="D104" s="848"/>
      <c r="E104" s="849"/>
      <c r="F104" s="664"/>
      <c r="G104" s="665"/>
      <c r="H104" s="665"/>
      <c r="I104" s="666"/>
      <c r="J104" s="666"/>
      <c r="K104" s="665"/>
      <c r="L104" s="665"/>
      <c r="M104" s="665"/>
      <c r="N104" s="665"/>
      <c r="O104" s="665"/>
      <c r="P104" s="665"/>
      <c r="Q104" s="665"/>
      <c r="R104" s="665"/>
      <c r="S104" s="665"/>
      <c r="T104" s="665"/>
      <c r="U104" s="665"/>
      <c r="V104" s="665"/>
      <c r="W104" s="665"/>
      <c r="X104" s="665"/>
      <c r="Y104" s="666"/>
      <c r="Z104" s="666"/>
      <c r="AA104" s="666"/>
      <c r="AB104" s="666"/>
      <c r="AC104" s="666"/>
      <c r="AD104" s="666"/>
      <c r="AE104" s="666"/>
      <c r="AF104" s="665"/>
      <c r="AG104" s="665"/>
      <c r="AH104" s="665"/>
      <c r="AI104" s="665"/>
      <c r="AJ104" s="665"/>
      <c r="AK104" s="665"/>
      <c r="AL104" s="665"/>
      <c r="AM104" s="665"/>
      <c r="AN104" s="665"/>
      <c r="AO104" s="638"/>
      <c r="AP104" s="638"/>
      <c r="AQ104" s="638"/>
      <c r="AR104" s="638"/>
      <c r="AS104" s="638"/>
      <c r="AT104" s="638"/>
      <c r="AU104" s="638"/>
      <c r="AV104" s="638"/>
      <c r="AW104" s="638"/>
      <c r="AX104" s="638"/>
      <c r="AY104" s="638"/>
      <c r="AZ104" s="638"/>
      <c r="BA104" s="638"/>
      <c r="BB104" s="638"/>
      <c r="BC104" s="638"/>
      <c r="BD104" s="662"/>
    </row>
    <row r="105" spans="1:57" ht="20.100000000000001" customHeight="1" x14ac:dyDescent="0.25"/>
    <row r="106" spans="1:57" ht="20.100000000000001" customHeight="1" x14ac:dyDescent="0.25">
      <c r="I106" s="606"/>
    </row>
    <row r="107" spans="1:57" ht="20.100000000000001" customHeight="1" x14ac:dyDescent="0.25"/>
    <row r="110" spans="1:57" x14ac:dyDescent="0.25">
      <c r="AV110" s="749"/>
    </row>
  </sheetData>
  <mergeCells count="77">
    <mergeCell ref="A103:B103"/>
    <mergeCell ref="I103:L103"/>
    <mergeCell ref="A104:E104"/>
    <mergeCell ref="AW101:BD101"/>
    <mergeCell ref="A102:B102"/>
    <mergeCell ref="C102:H102"/>
    <mergeCell ref="I102:P102"/>
    <mergeCell ref="Q102:X102"/>
    <mergeCell ref="Y102:AF102"/>
    <mergeCell ref="AG102:AN102"/>
    <mergeCell ref="AO102:AV102"/>
    <mergeCell ref="AW102:BD102"/>
    <mergeCell ref="A100:H100"/>
    <mergeCell ref="I100:X100"/>
    <mergeCell ref="Y100:AN100"/>
    <mergeCell ref="AO100:BD100"/>
    <mergeCell ref="A101:H101"/>
    <mergeCell ref="I101:P101"/>
    <mergeCell ref="Q101:X101"/>
    <mergeCell ref="Y101:AF101"/>
    <mergeCell ref="AG101:AN101"/>
    <mergeCell ref="AO101:AV101"/>
    <mergeCell ref="AG98:AN98"/>
    <mergeCell ref="AO98:AV98"/>
    <mergeCell ref="AW98:BD98"/>
    <mergeCell ref="A99:H99"/>
    <mergeCell ref="I99:P99"/>
    <mergeCell ref="Q99:X99"/>
    <mergeCell ref="Y99:AF99"/>
    <mergeCell ref="AG99:AN99"/>
    <mergeCell ref="AO99:AV99"/>
    <mergeCell ref="AW99:BD99"/>
    <mergeCell ref="Y98:AF98"/>
    <mergeCell ref="A96:B96"/>
    <mergeCell ref="A97:B97"/>
    <mergeCell ref="A98:H98"/>
    <mergeCell ref="I98:P98"/>
    <mergeCell ref="Q98:X98"/>
    <mergeCell ref="C81:BD81"/>
    <mergeCell ref="A82:B82"/>
    <mergeCell ref="C82:BD82"/>
    <mergeCell ref="A86:B86"/>
    <mergeCell ref="C86:BD86"/>
    <mergeCell ref="A95:B95"/>
    <mergeCell ref="A59:B59"/>
    <mergeCell ref="A60:B60"/>
    <mergeCell ref="A75:B75"/>
    <mergeCell ref="A76:B76"/>
    <mergeCell ref="A80:B80"/>
    <mergeCell ref="A81:B81"/>
    <mergeCell ref="A33:B33"/>
    <mergeCell ref="F8:F10"/>
    <mergeCell ref="G8:G10"/>
    <mergeCell ref="H8:H10"/>
    <mergeCell ref="I8:X8"/>
    <mergeCell ref="A8:A10"/>
    <mergeCell ref="B8:B10"/>
    <mergeCell ref="C8:C10"/>
    <mergeCell ref="D8:D10"/>
    <mergeCell ref="E8:E10"/>
    <mergeCell ref="A20:B20"/>
    <mergeCell ref="A21:B21"/>
    <mergeCell ref="A32:B32"/>
    <mergeCell ref="Y8:AN8"/>
    <mergeCell ref="AO8:BD8"/>
    <mergeCell ref="I9:P9"/>
    <mergeCell ref="Q9:X9"/>
    <mergeCell ref="Y9:AF9"/>
    <mergeCell ref="AG9:AN9"/>
    <mergeCell ref="AO9:AV9"/>
    <mergeCell ref="AW9:BD9"/>
    <mergeCell ref="A2:AN2"/>
    <mergeCell ref="A3:AN3"/>
    <mergeCell ref="A4:AN4"/>
    <mergeCell ref="A5:AN5"/>
    <mergeCell ref="A7:AN7"/>
    <mergeCell ref="A6:B6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8"/>
  <sheetViews>
    <sheetView topLeftCell="A64" zoomScale="84" zoomScaleNormal="84" workbookViewId="0">
      <selection activeCell="L92" sqref="L92"/>
    </sheetView>
  </sheetViews>
  <sheetFormatPr defaultRowHeight="15" x14ac:dyDescent="0.25"/>
  <cols>
    <col min="1" max="1" width="4" customWidth="1"/>
    <col min="2" max="2" width="49.5703125" customWidth="1"/>
    <col min="3" max="3" width="6.42578125" customWidth="1"/>
    <col min="4" max="4" width="5.42578125" customWidth="1"/>
    <col min="5" max="5" width="5.7109375" customWidth="1"/>
    <col min="6" max="6" width="4.5703125" customWidth="1"/>
    <col min="7" max="7" width="4.7109375" customWidth="1"/>
    <col min="8" max="9" width="4.140625" customWidth="1"/>
    <col min="10" max="11" width="3.7109375" customWidth="1"/>
    <col min="12" max="12" width="4.28515625" customWidth="1"/>
    <col min="13" max="14" width="4" customWidth="1"/>
    <col min="15" max="16" width="3.85546875" customWidth="1"/>
    <col min="17" max="17" width="4.5703125" customWidth="1"/>
    <col min="18" max="19" width="3.85546875" customWidth="1"/>
    <col min="20" max="21" width="4.140625" customWidth="1"/>
    <col min="22" max="22" width="4.85546875" customWidth="1"/>
    <col min="23" max="24" width="4" customWidth="1"/>
    <col min="25" max="26" width="4.140625" customWidth="1"/>
    <col min="27" max="29" width="4.28515625" customWidth="1"/>
    <col min="30" max="31" width="3.85546875" customWidth="1"/>
    <col min="32" max="32" width="4.28515625" customWidth="1"/>
    <col min="33" max="34" width="4" customWidth="1"/>
    <col min="35" max="35" width="3.7109375" customWidth="1"/>
    <col min="36" max="36" width="3.5703125" customWidth="1"/>
    <col min="37" max="37" width="4.42578125" customWidth="1"/>
  </cols>
  <sheetData>
    <row r="1" spans="1:37" ht="18.75" x14ac:dyDescent="0.25">
      <c r="A1" s="830" t="s">
        <v>0</v>
      </c>
      <c r="B1" s="830"/>
      <c r="C1" s="830"/>
      <c r="D1" s="830"/>
      <c r="E1" s="830"/>
      <c r="F1" s="830"/>
      <c r="G1" s="830"/>
      <c r="H1" s="830"/>
      <c r="I1" s="830"/>
      <c r="J1" s="830"/>
      <c r="K1" s="830"/>
      <c r="L1" s="830"/>
      <c r="M1" s="830"/>
      <c r="N1" s="830"/>
      <c r="O1" s="830"/>
      <c r="P1" s="830"/>
      <c r="Q1" s="830"/>
      <c r="R1" s="830"/>
      <c r="S1" s="830"/>
      <c r="T1" s="830"/>
      <c r="U1" s="830"/>
      <c r="V1" s="830"/>
      <c r="W1" s="830"/>
      <c r="X1" s="830"/>
      <c r="Y1" s="830"/>
      <c r="Z1" s="830"/>
      <c r="AA1" s="830"/>
    </row>
    <row r="2" spans="1:37" ht="18.75" x14ac:dyDescent="0.25">
      <c r="A2" s="830" t="s">
        <v>85</v>
      </c>
      <c r="B2" s="830"/>
      <c r="C2" s="830"/>
      <c r="D2" s="830"/>
      <c r="E2" s="830"/>
      <c r="F2" s="830"/>
      <c r="G2" s="830"/>
      <c r="H2" s="830"/>
      <c r="I2" s="830"/>
      <c r="J2" s="830"/>
      <c r="K2" s="830"/>
      <c r="L2" s="830"/>
      <c r="M2" s="830"/>
      <c r="N2" s="830"/>
      <c r="O2" s="830"/>
      <c r="P2" s="830"/>
      <c r="Q2" s="830"/>
      <c r="R2" s="830"/>
      <c r="S2" s="830"/>
      <c r="T2" s="830"/>
      <c r="U2" s="830"/>
      <c r="V2" s="830"/>
      <c r="W2" s="830"/>
      <c r="X2" s="830"/>
      <c r="Y2" s="830"/>
      <c r="Z2" s="830"/>
      <c r="AA2" s="830"/>
    </row>
    <row r="3" spans="1:37" ht="18.75" x14ac:dyDescent="0.25">
      <c r="A3" s="830" t="s">
        <v>86</v>
      </c>
      <c r="B3" s="830"/>
      <c r="C3" s="830"/>
      <c r="D3" s="830"/>
      <c r="E3" s="830"/>
      <c r="F3" s="830"/>
      <c r="G3" s="830"/>
      <c r="H3" s="830"/>
      <c r="I3" s="830"/>
      <c r="J3" s="830"/>
      <c r="K3" s="830"/>
      <c r="L3" s="830"/>
      <c r="M3" s="830"/>
      <c r="N3" s="830"/>
      <c r="O3" s="830"/>
      <c r="P3" s="830"/>
      <c r="Q3" s="830"/>
      <c r="R3" s="830"/>
      <c r="S3" s="830"/>
      <c r="T3" s="830"/>
      <c r="U3" s="830"/>
      <c r="V3" s="830"/>
      <c r="W3" s="830"/>
      <c r="X3" s="830"/>
      <c r="Y3" s="830"/>
      <c r="Z3" s="830"/>
      <c r="AA3" s="830"/>
    </row>
    <row r="4" spans="1:37" ht="18.75" x14ac:dyDescent="0.3">
      <c r="A4" s="831" t="s">
        <v>87</v>
      </c>
      <c r="B4" s="831"/>
      <c r="C4" s="831"/>
      <c r="D4" s="831"/>
      <c r="E4" s="831"/>
      <c r="F4" s="831"/>
      <c r="G4" s="831"/>
      <c r="H4" s="831"/>
      <c r="I4" s="831"/>
      <c r="J4" s="831"/>
      <c r="K4" s="831"/>
      <c r="L4" s="831"/>
      <c r="M4" s="831"/>
      <c r="N4" s="831"/>
      <c r="O4" s="831"/>
      <c r="P4" s="831"/>
      <c r="Q4" s="831"/>
      <c r="R4" s="831"/>
      <c r="S4" s="831"/>
      <c r="T4" s="831"/>
      <c r="U4" s="831"/>
      <c r="V4" s="831"/>
      <c r="W4" s="831"/>
      <c r="X4" s="831"/>
      <c r="Y4" s="831"/>
      <c r="Z4" s="831"/>
      <c r="AA4" s="831"/>
    </row>
    <row r="5" spans="1:37" ht="19.5" thickBot="1" x14ac:dyDescent="0.35">
      <c r="A5" s="831" t="s">
        <v>161</v>
      </c>
      <c r="B5" s="831"/>
      <c r="C5" s="831"/>
      <c r="D5" s="831"/>
      <c r="E5" s="831"/>
      <c r="F5" s="831"/>
      <c r="G5" s="831"/>
      <c r="H5" s="831"/>
      <c r="I5" s="831"/>
      <c r="J5" s="831"/>
      <c r="K5" s="831"/>
      <c r="L5" s="831"/>
      <c r="M5" s="831"/>
      <c r="N5" s="831"/>
      <c r="O5" s="831"/>
      <c r="P5" s="831"/>
      <c r="Q5" s="831"/>
      <c r="R5" s="831"/>
      <c r="S5" s="831"/>
      <c r="T5" s="831"/>
      <c r="U5" s="831"/>
      <c r="V5" s="831"/>
      <c r="W5" s="831"/>
      <c r="X5" s="831"/>
      <c r="Y5" s="831"/>
      <c r="Z5" s="831"/>
      <c r="AA5" s="831"/>
    </row>
    <row r="6" spans="1:37" ht="15.75" customHeight="1" thickBot="1" x14ac:dyDescent="0.3">
      <c r="A6" s="832" t="s">
        <v>1</v>
      </c>
      <c r="B6" s="833" t="s">
        <v>88</v>
      </c>
      <c r="C6" s="829" t="s">
        <v>2</v>
      </c>
      <c r="D6" s="829" t="s">
        <v>3</v>
      </c>
      <c r="E6" s="829" t="s">
        <v>77</v>
      </c>
      <c r="F6" s="829" t="s">
        <v>84</v>
      </c>
      <c r="G6" s="829" t="s">
        <v>82</v>
      </c>
      <c r="H6" s="820" t="s">
        <v>4</v>
      </c>
      <c r="I6" s="820"/>
      <c r="J6" s="820"/>
      <c r="K6" s="820"/>
      <c r="L6" s="820"/>
      <c r="M6" s="820"/>
      <c r="N6" s="820"/>
      <c r="O6" s="820"/>
      <c r="P6" s="820"/>
      <c r="Q6" s="820"/>
      <c r="R6" s="820" t="s">
        <v>5</v>
      </c>
      <c r="S6" s="820"/>
      <c r="T6" s="820"/>
      <c r="U6" s="820"/>
      <c r="V6" s="820"/>
      <c r="W6" s="820"/>
      <c r="X6" s="820"/>
      <c r="Y6" s="820"/>
      <c r="Z6" s="820"/>
      <c r="AA6" s="820"/>
      <c r="AB6" s="820" t="s">
        <v>90</v>
      </c>
      <c r="AC6" s="820"/>
      <c r="AD6" s="820"/>
      <c r="AE6" s="820"/>
      <c r="AF6" s="820"/>
      <c r="AG6" s="820"/>
      <c r="AH6" s="820"/>
      <c r="AI6" s="820"/>
      <c r="AJ6" s="820"/>
      <c r="AK6" s="820"/>
    </row>
    <row r="7" spans="1:37" ht="15" customHeight="1" thickBot="1" x14ac:dyDescent="0.3">
      <c r="A7" s="832"/>
      <c r="B7" s="833"/>
      <c r="C7" s="829"/>
      <c r="D7" s="829"/>
      <c r="E7" s="829"/>
      <c r="F7" s="829"/>
      <c r="G7" s="829"/>
      <c r="H7" s="820" t="s">
        <v>6</v>
      </c>
      <c r="I7" s="820"/>
      <c r="J7" s="820"/>
      <c r="K7" s="820"/>
      <c r="L7" s="820"/>
      <c r="M7" s="820" t="s">
        <v>7</v>
      </c>
      <c r="N7" s="820"/>
      <c r="O7" s="820"/>
      <c r="P7" s="820"/>
      <c r="Q7" s="820"/>
      <c r="R7" s="820" t="s">
        <v>8</v>
      </c>
      <c r="S7" s="820"/>
      <c r="T7" s="820"/>
      <c r="U7" s="820"/>
      <c r="V7" s="820"/>
      <c r="W7" s="820" t="s">
        <v>9</v>
      </c>
      <c r="X7" s="820"/>
      <c r="Y7" s="820"/>
      <c r="Z7" s="820"/>
      <c r="AA7" s="820"/>
      <c r="AB7" s="820" t="s">
        <v>91</v>
      </c>
      <c r="AC7" s="820"/>
      <c r="AD7" s="820"/>
      <c r="AE7" s="820"/>
      <c r="AF7" s="820"/>
      <c r="AG7" s="820" t="s">
        <v>92</v>
      </c>
      <c r="AH7" s="820"/>
      <c r="AI7" s="820"/>
      <c r="AJ7" s="820"/>
      <c r="AK7" s="820"/>
    </row>
    <row r="8" spans="1:37" ht="64.5" customHeight="1" thickBot="1" x14ac:dyDescent="0.3">
      <c r="A8" s="832"/>
      <c r="B8" s="833"/>
      <c r="C8" s="829"/>
      <c r="D8" s="829"/>
      <c r="E8" s="829"/>
      <c r="F8" s="829"/>
      <c r="G8" s="829"/>
      <c r="H8" s="261" t="s">
        <v>78</v>
      </c>
      <c r="I8" s="273" t="s">
        <v>162</v>
      </c>
      <c r="J8" s="261" t="s">
        <v>79</v>
      </c>
      <c r="K8" s="261" t="s">
        <v>80</v>
      </c>
      <c r="L8" s="32" t="s">
        <v>82</v>
      </c>
      <c r="M8" s="261" t="s">
        <v>78</v>
      </c>
      <c r="N8" s="273" t="s">
        <v>162</v>
      </c>
      <c r="O8" s="261" t="s">
        <v>79</v>
      </c>
      <c r="P8" s="261" t="s">
        <v>80</v>
      </c>
      <c r="Q8" s="32" t="s">
        <v>82</v>
      </c>
      <c r="R8" s="261" t="s">
        <v>78</v>
      </c>
      <c r="S8" s="273" t="s">
        <v>162</v>
      </c>
      <c r="T8" s="261" t="s">
        <v>79</v>
      </c>
      <c r="U8" s="261" t="s">
        <v>80</v>
      </c>
      <c r="V8" s="32" t="s">
        <v>83</v>
      </c>
      <c r="W8" s="261" t="s">
        <v>81</v>
      </c>
      <c r="X8" s="273" t="s">
        <v>162</v>
      </c>
      <c r="Y8" s="261" t="s">
        <v>79</v>
      </c>
      <c r="Z8" s="261" t="s">
        <v>80</v>
      </c>
      <c r="AA8" s="32" t="s">
        <v>82</v>
      </c>
      <c r="AB8" s="261" t="s">
        <v>78</v>
      </c>
      <c r="AC8" s="273" t="s">
        <v>162</v>
      </c>
      <c r="AD8" s="261" t="s">
        <v>79</v>
      </c>
      <c r="AE8" s="261" t="s">
        <v>80</v>
      </c>
      <c r="AF8" s="32" t="s">
        <v>82</v>
      </c>
      <c r="AG8" s="261" t="s">
        <v>78</v>
      </c>
      <c r="AH8" s="273" t="s">
        <v>162</v>
      </c>
      <c r="AI8" s="261" t="s">
        <v>79</v>
      </c>
      <c r="AJ8" s="261" t="s">
        <v>80</v>
      </c>
      <c r="AK8" s="32" t="s">
        <v>82</v>
      </c>
    </row>
    <row r="9" spans="1:37" ht="15.75" thickBot="1" x14ac:dyDescent="0.3">
      <c r="A9" s="821" t="s">
        <v>76</v>
      </c>
      <c r="B9" s="812"/>
      <c r="C9" s="812"/>
      <c r="D9" s="812"/>
      <c r="E9" s="812"/>
      <c r="F9" s="812"/>
      <c r="G9" s="812"/>
      <c r="H9" s="812"/>
      <c r="I9" s="812"/>
      <c r="J9" s="812"/>
      <c r="K9" s="812"/>
      <c r="L9" s="812"/>
      <c r="M9" s="812"/>
      <c r="N9" s="812"/>
      <c r="O9" s="812"/>
      <c r="P9" s="812"/>
      <c r="Q9" s="812"/>
      <c r="R9" s="812"/>
      <c r="S9" s="812"/>
      <c r="T9" s="812"/>
      <c r="U9" s="812"/>
      <c r="V9" s="812"/>
      <c r="W9" s="812"/>
      <c r="X9" s="812"/>
      <c r="Y9" s="812"/>
      <c r="Z9" s="812"/>
      <c r="AA9" s="812"/>
      <c r="AB9" s="812"/>
      <c r="AC9" s="812"/>
      <c r="AD9" s="812"/>
      <c r="AE9" s="812"/>
      <c r="AF9" s="812"/>
      <c r="AG9" s="812"/>
      <c r="AH9" s="812"/>
      <c r="AI9" s="812"/>
      <c r="AJ9" s="812"/>
      <c r="AK9" s="822"/>
    </row>
    <row r="10" spans="1:37" x14ac:dyDescent="0.25">
      <c r="A10" s="237" t="s">
        <v>10</v>
      </c>
      <c r="B10" s="306" t="s">
        <v>134</v>
      </c>
      <c r="C10" s="303">
        <f>SUM(D10:E10)</f>
        <v>72</v>
      </c>
      <c r="D10" s="44">
        <f>SUM(H10:I10,M10:N10,R10:S10,W10:X10,AB10:AC10,AG10:AH10)</f>
        <v>0</v>
      </c>
      <c r="E10" s="44">
        <f>SUM(J10:K10,O10:P10,T10:U10,Y10:Z10,AD10:AE10,AI10:AJ10)</f>
        <v>72</v>
      </c>
      <c r="F10" s="241" t="s">
        <v>11</v>
      </c>
      <c r="G10" s="20">
        <f>SUM(L10,Q10,V10,AA10,AF10,AK10)</f>
        <v>5</v>
      </c>
      <c r="H10" s="262"/>
      <c r="I10" s="109"/>
      <c r="J10" s="45">
        <v>18</v>
      </c>
      <c r="K10" s="313"/>
      <c r="L10" s="20">
        <v>1</v>
      </c>
      <c r="M10" s="262"/>
      <c r="N10" s="109"/>
      <c r="O10" s="45">
        <v>18</v>
      </c>
      <c r="P10" s="313"/>
      <c r="Q10" s="20">
        <v>1</v>
      </c>
      <c r="R10" s="262"/>
      <c r="S10" s="109"/>
      <c r="T10" s="45">
        <v>18</v>
      </c>
      <c r="U10" s="241"/>
      <c r="V10" s="20">
        <v>1</v>
      </c>
      <c r="W10" s="262"/>
      <c r="X10" s="109"/>
      <c r="Y10" s="45">
        <v>18</v>
      </c>
      <c r="Z10" s="241"/>
      <c r="AA10" s="20">
        <v>2</v>
      </c>
      <c r="AB10" s="265"/>
      <c r="AC10" s="105"/>
      <c r="AD10" s="105"/>
      <c r="AE10" s="313"/>
      <c r="AF10" s="119"/>
      <c r="AG10" s="265"/>
      <c r="AH10" s="105"/>
      <c r="AI10" s="105"/>
      <c r="AJ10" s="313"/>
      <c r="AK10" s="119"/>
    </row>
    <row r="11" spans="1:37" x14ac:dyDescent="0.25">
      <c r="A11" s="235" t="s">
        <v>12</v>
      </c>
      <c r="B11" s="307" t="s">
        <v>156</v>
      </c>
      <c r="C11" s="166">
        <f t="shared" ref="C11:C17" si="0">SUM(D11:E11)</f>
        <v>36</v>
      </c>
      <c r="D11" s="2">
        <f t="shared" ref="D11:D17" si="1">SUM(H11:I11,M11:N11,R11:S11,W11:X11,AB11:AC11,AG11:AH11)</f>
        <v>0</v>
      </c>
      <c r="E11" s="2">
        <f t="shared" ref="E11:E17" si="2">SUM(J11:K11,O11:P11,T11:U11,Y11:Z11,AD11:AE11,AI11:AJ11)</f>
        <v>36</v>
      </c>
      <c r="F11" s="34" t="s">
        <v>15</v>
      </c>
      <c r="G11" s="15">
        <f t="shared" ref="G11:G18" si="3">SUM(L11,Q11,V11,AA11,AF11,AK11)</f>
        <v>2</v>
      </c>
      <c r="H11" s="19"/>
      <c r="I11" s="14"/>
      <c r="J11" s="28">
        <v>18</v>
      </c>
      <c r="K11" s="34"/>
      <c r="L11" s="15">
        <v>1</v>
      </c>
      <c r="M11" s="19"/>
      <c r="N11" s="14"/>
      <c r="O11" s="28">
        <v>18</v>
      </c>
      <c r="P11" s="34"/>
      <c r="Q11" s="15">
        <v>1</v>
      </c>
      <c r="R11" s="19"/>
      <c r="S11" s="14"/>
      <c r="T11" s="28"/>
      <c r="U11" s="34"/>
      <c r="V11" s="15"/>
      <c r="W11" s="19"/>
      <c r="X11" s="14"/>
      <c r="Y11" s="28"/>
      <c r="Z11" s="34"/>
      <c r="AA11" s="15"/>
      <c r="AB11" s="74"/>
      <c r="AC11" s="62"/>
      <c r="AD11" s="62"/>
      <c r="AE11" s="61"/>
      <c r="AF11" s="120"/>
      <c r="AG11" s="74"/>
      <c r="AH11" s="62"/>
      <c r="AI11" s="62"/>
      <c r="AJ11" s="61"/>
      <c r="AK11" s="120"/>
    </row>
    <row r="12" spans="1:37" x14ac:dyDescent="0.25">
      <c r="A12" s="235" t="s">
        <v>13</v>
      </c>
      <c r="B12" s="307" t="s">
        <v>89</v>
      </c>
      <c r="C12" s="166">
        <f t="shared" si="0"/>
        <v>18</v>
      </c>
      <c r="D12" s="2">
        <f t="shared" si="1"/>
        <v>0</v>
      </c>
      <c r="E12" s="2">
        <f t="shared" si="2"/>
        <v>18</v>
      </c>
      <c r="F12" s="34" t="s">
        <v>15</v>
      </c>
      <c r="G12" s="15">
        <f t="shared" si="3"/>
        <v>2</v>
      </c>
      <c r="H12" s="19"/>
      <c r="I12" s="14"/>
      <c r="J12" s="28"/>
      <c r="K12" s="34"/>
      <c r="L12" s="15"/>
      <c r="M12" s="19"/>
      <c r="N12" s="14"/>
      <c r="O12" s="28"/>
      <c r="P12" s="34"/>
      <c r="Q12" s="15"/>
      <c r="R12" s="19"/>
      <c r="S12" s="14"/>
      <c r="T12" s="28">
        <v>18</v>
      </c>
      <c r="U12" s="34"/>
      <c r="V12" s="15">
        <v>2</v>
      </c>
      <c r="W12" s="19"/>
      <c r="X12" s="14"/>
      <c r="Y12" s="28"/>
      <c r="Z12" s="34"/>
      <c r="AA12" s="15"/>
      <c r="AB12" s="74"/>
      <c r="AC12" s="62"/>
      <c r="AD12" s="62"/>
      <c r="AE12" s="61"/>
      <c r="AF12" s="120"/>
      <c r="AG12" s="74"/>
      <c r="AH12" s="62"/>
      <c r="AI12" s="62"/>
      <c r="AJ12" s="61"/>
      <c r="AK12" s="120"/>
    </row>
    <row r="13" spans="1:37" x14ac:dyDescent="0.25">
      <c r="A13" s="235" t="s">
        <v>14</v>
      </c>
      <c r="B13" s="307" t="s">
        <v>126</v>
      </c>
      <c r="C13" s="166">
        <f t="shared" si="0"/>
        <v>12</v>
      </c>
      <c r="D13" s="2">
        <f t="shared" si="1"/>
        <v>12</v>
      </c>
      <c r="E13" s="2">
        <f t="shared" si="2"/>
        <v>0</v>
      </c>
      <c r="F13" s="34" t="s">
        <v>15</v>
      </c>
      <c r="G13" s="15">
        <f t="shared" si="3"/>
        <v>1</v>
      </c>
      <c r="H13" s="19"/>
      <c r="I13" s="14"/>
      <c r="J13" s="28"/>
      <c r="K13" s="34"/>
      <c r="L13" s="15"/>
      <c r="M13" s="19">
        <v>12</v>
      </c>
      <c r="N13" s="14"/>
      <c r="O13" s="28"/>
      <c r="P13" s="34"/>
      <c r="Q13" s="15">
        <v>1</v>
      </c>
      <c r="R13" s="19"/>
      <c r="S13" s="14"/>
      <c r="T13" s="28"/>
      <c r="U13" s="34"/>
      <c r="V13" s="15"/>
      <c r="W13" s="19"/>
      <c r="X13" s="14"/>
      <c r="Y13" s="28"/>
      <c r="Z13" s="34"/>
      <c r="AA13" s="15"/>
      <c r="AB13" s="74"/>
      <c r="AC13" s="62"/>
      <c r="AD13" s="62"/>
      <c r="AE13" s="61"/>
      <c r="AF13" s="120"/>
      <c r="AG13" s="74"/>
      <c r="AH13" s="62"/>
      <c r="AI13" s="62"/>
      <c r="AJ13" s="61"/>
      <c r="AK13" s="120"/>
    </row>
    <row r="14" spans="1:37" x14ac:dyDescent="0.25">
      <c r="A14" s="235" t="s">
        <v>16</v>
      </c>
      <c r="B14" s="307" t="s">
        <v>125</v>
      </c>
      <c r="C14" s="166">
        <f t="shared" si="0"/>
        <v>9</v>
      </c>
      <c r="D14" s="2">
        <f t="shared" si="1"/>
        <v>9</v>
      </c>
      <c r="E14" s="2">
        <f t="shared" si="2"/>
        <v>0</v>
      </c>
      <c r="F14" s="34" t="s">
        <v>15</v>
      </c>
      <c r="G14" s="15">
        <f t="shared" si="3"/>
        <v>1</v>
      </c>
      <c r="H14" s="19">
        <v>9</v>
      </c>
      <c r="I14" s="14"/>
      <c r="J14" s="28"/>
      <c r="K14" s="34"/>
      <c r="L14" s="15">
        <v>1</v>
      </c>
      <c r="M14" s="19"/>
      <c r="N14" s="14"/>
      <c r="O14" s="28"/>
      <c r="P14" s="34"/>
      <c r="Q14" s="15"/>
      <c r="R14" s="19"/>
      <c r="S14" s="14"/>
      <c r="T14" s="28"/>
      <c r="U14" s="34"/>
      <c r="V14" s="15"/>
      <c r="W14" s="19"/>
      <c r="X14" s="14"/>
      <c r="Y14" s="28"/>
      <c r="Z14" s="34"/>
      <c r="AA14" s="15"/>
      <c r="AB14" s="74"/>
      <c r="AC14" s="62"/>
      <c r="AD14" s="62"/>
      <c r="AE14" s="61"/>
      <c r="AF14" s="120"/>
      <c r="AG14" s="74"/>
      <c r="AH14" s="62"/>
      <c r="AI14" s="62"/>
      <c r="AJ14" s="61"/>
      <c r="AK14" s="120"/>
    </row>
    <row r="15" spans="1:37" x14ac:dyDescent="0.25">
      <c r="A15" s="235" t="s">
        <v>17</v>
      </c>
      <c r="B15" s="307" t="s">
        <v>93</v>
      </c>
      <c r="C15" s="166">
        <f t="shared" si="0"/>
        <v>10</v>
      </c>
      <c r="D15" s="2">
        <f t="shared" si="1"/>
        <v>10</v>
      </c>
      <c r="E15" s="2">
        <f t="shared" si="2"/>
        <v>0</v>
      </c>
      <c r="F15" s="34" t="s">
        <v>15</v>
      </c>
      <c r="G15" s="15">
        <f t="shared" si="3"/>
        <v>1</v>
      </c>
      <c r="H15" s="19">
        <v>10</v>
      </c>
      <c r="I15" s="14"/>
      <c r="J15" s="28"/>
      <c r="K15" s="34"/>
      <c r="L15" s="15">
        <v>1</v>
      </c>
      <c r="M15" s="19"/>
      <c r="N15" s="14"/>
      <c r="O15" s="28"/>
      <c r="P15" s="34"/>
      <c r="Q15" s="15"/>
      <c r="R15" s="19"/>
      <c r="S15" s="14"/>
      <c r="T15" s="28"/>
      <c r="U15" s="34"/>
      <c r="V15" s="15"/>
      <c r="W15" s="19"/>
      <c r="X15" s="14"/>
      <c r="Y15" s="28"/>
      <c r="Z15" s="34"/>
      <c r="AA15" s="15"/>
      <c r="AB15" s="74"/>
      <c r="AC15" s="62"/>
      <c r="AD15" s="62"/>
      <c r="AE15" s="61"/>
      <c r="AF15" s="120"/>
      <c r="AG15" s="74"/>
      <c r="AH15" s="62"/>
      <c r="AI15" s="62"/>
      <c r="AJ15" s="61"/>
      <c r="AK15" s="120"/>
    </row>
    <row r="16" spans="1:37" x14ac:dyDescent="0.25">
      <c r="A16" s="235" t="s">
        <v>39</v>
      </c>
      <c r="B16" s="308" t="s">
        <v>136</v>
      </c>
      <c r="C16" s="166">
        <f>SUM(D16:E16)</f>
        <v>9</v>
      </c>
      <c r="D16" s="2">
        <f t="shared" si="1"/>
        <v>9</v>
      </c>
      <c r="E16" s="2">
        <f t="shared" si="2"/>
        <v>0</v>
      </c>
      <c r="F16" s="40" t="s">
        <v>15</v>
      </c>
      <c r="G16" s="15">
        <f>SUM(L16,Q16,V16,AA16,AF16,AK16)</f>
        <v>1</v>
      </c>
      <c r="H16" s="166">
        <v>9</v>
      </c>
      <c r="I16" s="2"/>
      <c r="J16" s="2"/>
      <c r="K16" s="167"/>
      <c r="L16" s="181">
        <v>1</v>
      </c>
      <c r="M16" s="19"/>
      <c r="N16" s="14"/>
      <c r="O16" s="28"/>
      <c r="P16" s="34"/>
      <c r="Q16" s="242"/>
      <c r="R16" s="19"/>
      <c r="S16" s="14"/>
      <c r="T16" s="28"/>
      <c r="U16" s="34"/>
      <c r="V16" s="15"/>
      <c r="W16" s="19"/>
      <c r="X16" s="14"/>
      <c r="Y16" s="28"/>
      <c r="Z16" s="34"/>
      <c r="AA16" s="15"/>
      <c r="AB16" s="74"/>
      <c r="AC16" s="62"/>
      <c r="AD16" s="62"/>
      <c r="AE16" s="61"/>
      <c r="AF16" s="120"/>
      <c r="AG16" s="74"/>
      <c r="AH16" s="62"/>
      <c r="AI16" s="62"/>
      <c r="AJ16" s="61"/>
      <c r="AK16" s="120"/>
    </row>
    <row r="17" spans="1:37" ht="15.75" thickBot="1" x14ac:dyDescent="0.3">
      <c r="A17" s="235" t="s">
        <v>40</v>
      </c>
      <c r="B17" s="252" t="s">
        <v>179</v>
      </c>
      <c r="C17" s="166">
        <f t="shared" si="0"/>
        <v>20</v>
      </c>
      <c r="D17" s="2">
        <f t="shared" si="1"/>
        <v>0</v>
      </c>
      <c r="E17" s="2">
        <f t="shared" si="2"/>
        <v>20</v>
      </c>
      <c r="F17" s="34" t="s">
        <v>11</v>
      </c>
      <c r="G17" s="15">
        <f t="shared" si="3"/>
        <v>12</v>
      </c>
      <c r="H17" s="19"/>
      <c r="I17" s="14"/>
      <c r="J17" s="28"/>
      <c r="K17" s="34"/>
      <c r="L17" s="15"/>
      <c r="M17" s="19"/>
      <c r="N17" s="14"/>
      <c r="O17" s="28"/>
      <c r="P17" s="34"/>
      <c r="Q17" s="15"/>
      <c r="R17" s="19"/>
      <c r="S17" s="14"/>
      <c r="T17" s="28"/>
      <c r="U17" s="34"/>
      <c r="V17" s="15"/>
      <c r="W17" s="19"/>
      <c r="X17" s="14"/>
      <c r="Y17" s="28"/>
      <c r="Z17" s="34"/>
      <c r="AA17" s="15"/>
      <c r="AB17" s="74"/>
      <c r="AC17" s="62"/>
      <c r="AD17" s="62"/>
      <c r="AE17" s="61">
        <v>10</v>
      </c>
      <c r="AF17" s="120">
        <v>6</v>
      </c>
      <c r="AG17" s="77"/>
      <c r="AH17" s="75"/>
      <c r="AI17" s="62"/>
      <c r="AJ17" s="61">
        <v>10</v>
      </c>
      <c r="AK17" s="157">
        <v>6</v>
      </c>
    </row>
    <row r="18" spans="1:37" ht="15.75" thickBot="1" x14ac:dyDescent="0.3">
      <c r="A18" s="238" t="s">
        <v>41</v>
      </c>
      <c r="B18" s="310" t="s">
        <v>178</v>
      </c>
      <c r="C18" s="166">
        <f t="shared" ref="C18" si="4">SUM(D18:E18)</f>
        <v>0</v>
      </c>
      <c r="D18" s="2">
        <f t="shared" ref="D18" si="5">SUM(H18:I18,M18:N18,R18:S18,W18:X18,AB18:AC18,AG18:AH18)</f>
        <v>0</v>
      </c>
      <c r="E18" s="2">
        <f t="shared" ref="E18" si="6">SUM(J18:K18,O18:P18,T18:U18,Y18:Z18,AD18:AE18,AI18:AJ18)</f>
        <v>0</v>
      </c>
      <c r="F18" s="312"/>
      <c r="G18" s="15">
        <f t="shared" si="3"/>
        <v>10</v>
      </c>
      <c r="H18" s="269"/>
      <c r="I18" s="266"/>
      <c r="J18" s="56"/>
      <c r="K18" s="312"/>
      <c r="L18" s="67"/>
      <c r="M18" s="269"/>
      <c r="N18" s="266"/>
      <c r="O18" s="56"/>
      <c r="P18" s="312"/>
      <c r="Q18" s="67"/>
      <c r="R18" s="269"/>
      <c r="S18" s="266"/>
      <c r="T18" s="56"/>
      <c r="U18" s="312"/>
      <c r="V18" s="67"/>
      <c r="W18" s="269"/>
      <c r="X18" s="266"/>
      <c r="Y18" s="56"/>
      <c r="Z18" s="312"/>
      <c r="AA18" s="67"/>
      <c r="AB18" s="270"/>
      <c r="AC18" s="107"/>
      <c r="AD18" s="107"/>
      <c r="AE18" s="314"/>
      <c r="AF18" s="138"/>
      <c r="AG18" s="271"/>
      <c r="AH18" s="311"/>
      <c r="AI18" s="107"/>
      <c r="AJ18" s="314"/>
      <c r="AK18" s="174">
        <v>10</v>
      </c>
    </row>
    <row r="19" spans="1:37" ht="15.75" thickBot="1" x14ac:dyDescent="0.3">
      <c r="A19" s="805" t="s">
        <v>18</v>
      </c>
      <c r="B19" s="837"/>
      <c r="C19" s="319">
        <f>SUM(C10:C18)</f>
        <v>186</v>
      </c>
      <c r="D19" s="319">
        <f t="shared" ref="D19:AK19" si="7">SUM(D10:D18)</f>
        <v>40</v>
      </c>
      <c r="E19" s="319">
        <f t="shared" si="7"/>
        <v>146</v>
      </c>
      <c r="F19" s="319">
        <f t="shared" si="7"/>
        <v>0</v>
      </c>
      <c r="G19" s="319">
        <f t="shared" si="7"/>
        <v>35</v>
      </c>
      <c r="H19" s="319">
        <f t="shared" si="7"/>
        <v>28</v>
      </c>
      <c r="I19" s="319">
        <f t="shared" si="7"/>
        <v>0</v>
      </c>
      <c r="J19" s="319">
        <f t="shared" si="7"/>
        <v>36</v>
      </c>
      <c r="K19" s="319">
        <f t="shared" si="7"/>
        <v>0</v>
      </c>
      <c r="L19" s="319">
        <f t="shared" si="7"/>
        <v>5</v>
      </c>
      <c r="M19" s="319">
        <f t="shared" si="7"/>
        <v>12</v>
      </c>
      <c r="N19" s="319">
        <f t="shared" si="7"/>
        <v>0</v>
      </c>
      <c r="O19" s="319">
        <f t="shared" si="7"/>
        <v>36</v>
      </c>
      <c r="P19" s="319">
        <f t="shared" si="7"/>
        <v>0</v>
      </c>
      <c r="Q19" s="319">
        <f t="shared" si="7"/>
        <v>3</v>
      </c>
      <c r="R19" s="319">
        <f t="shared" si="7"/>
        <v>0</v>
      </c>
      <c r="S19" s="319">
        <f t="shared" si="7"/>
        <v>0</v>
      </c>
      <c r="T19" s="319">
        <f t="shared" si="7"/>
        <v>36</v>
      </c>
      <c r="U19" s="319">
        <f t="shared" si="7"/>
        <v>0</v>
      </c>
      <c r="V19" s="319">
        <f t="shared" si="7"/>
        <v>3</v>
      </c>
      <c r="W19" s="319">
        <f t="shared" si="7"/>
        <v>0</v>
      </c>
      <c r="X19" s="319">
        <f t="shared" si="7"/>
        <v>0</v>
      </c>
      <c r="Y19" s="319">
        <f t="shared" si="7"/>
        <v>18</v>
      </c>
      <c r="Z19" s="319">
        <f t="shared" si="7"/>
        <v>0</v>
      </c>
      <c r="AA19" s="319">
        <f t="shared" si="7"/>
        <v>2</v>
      </c>
      <c r="AB19" s="319">
        <f t="shared" si="7"/>
        <v>0</v>
      </c>
      <c r="AC19" s="319">
        <f t="shared" si="7"/>
        <v>0</v>
      </c>
      <c r="AD19" s="319">
        <f t="shared" si="7"/>
        <v>0</v>
      </c>
      <c r="AE19" s="319">
        <f t="shared" si="7"/>
        <v>10</v>
      </c>
      <c r="AF19" s="319">
        <f t="shared" si="7"/>
        <v>6</v>
      </c>
      <c r="AG19" s="319">
        <f t="shared" si="7"/>
        <v>0</v>
      </c>
      <c r="AH19" s="319">
        <f t="shared" si="7"/>
        <v>0</v>
      </c>
      <c r="AI19" s="319">
        <f t="shared" si="7"/>
        <v>0</v>
      </c>
      <c r="AJ19" s="319">
        <f t="shared" si="7"/>
        <v>10</v>
      </c>
      <c r="AK19" s="319">
        <f t="shared" si="7"/>
        <v>16</v>
      </c>
    </row>
    <row r="20" spans="1:37" ht="15.75" customHeight="1" thickBot="1" x14ac:dyDescent="0.3">
      <c r="A20" s="838" t="s">
        <v>74</v>
      </c>
      <c r="B20" s="839"/>
      <c r="C20" s="840"/>
      <c r="D20" s="840"/>
      <c r="E20" s="840"/>
      <c r="F20" s="839"/>
      <c r="G20" s="839"/>
      <c r="H20" s="839"/>
      <c r="I20" s="839"/>
      <c r="J20" s="839"/>
      <c r="K20" s="839"/>
      <c r="L20" s="839"/>
      <c r="M20" s="839"/>
      <c r="N20" s="839"/>
      <c r="O20" s="839"/>
      <c r="P20" s="839"/>
      <c r="Q20" s="839"/>
      <c r="R20" s="839"/>
      <c r="S20" s="839"/>
      <c r="T20" s="839"/>
      <c r="U20" s="839"/>
      <c r="V20" s="839"/>
      <c r="W20" s="839"/>
      <c r="X20" s="839"/>
      <c r="Y20" s="839"/>
      <c r="Z20" s="839"/>
      <c r="AA20" s="839"/>
      <c r="AB20" s="839"/>
      <c r="AC20" s="839"/>
      <c r="AD20" s="839"/>
      <c r="AE20" s="839"/>
      <c r="AF20" s="839"/>
      <c r="AG20" s="839"/>
      <c r="AH20" s="839"/>
      <c r="AI20" s="839"/>
      <c r="AJ20" s="839"/>
      <c r="AK20" s="841"/>
    </row>
    <row r="21" spans="1:37" ht="15" customHeight="1" x14ac:dyDescent="0.25">
      <c r="A21" s="10" t="s">
        <v>42</v>
      </c>
      <c r="B21" s="222" t="s">
        <v>94</v>
      </c>
      <c r="C21" s="103">
        <f>SUM(D21:E21)</f>
        <v>70</v>
      </c>
      <c r="D21" s="44">
        <f>SUM(H21:I21,M21:N21,R21:S21,W21:X21,AB21:AC21,AG21:AH21,)</f>
        <v>30</v>
      </c>
      <c r="E21" s="239">
        <f>SUM(J21:K21,O21:P21,T21:U21,Y21:Z21,AD21:AE21,AI21:AJ21,)</f>
        <v>40</v>
      </c>
      <c r="F21" s="246" t="s">
        <v>11</v>
      </c>
      <c r="G21" s="20">
        <f>SUM(L21,Q21,V21,AA21,AF21,AK21)</f>
        <v>7</v>
      </c>
      <c r="H21" s="46">
        <v>15</v>
      </c>
      <c r="I21" s="262"/>
      <c r="J21" s="45">
        <v>20</v>
      </c>
      <c r="K21" s="47"/>
      <c r="L21" s="20">
        <v>3</v>
      </c>
      <c r="M21" s="46">
        <v>15</v>
      </c>
      <c r="N21" s="262"/>
      <c r="O21" s="45">
        <v>20</v>
      </c>
      <c r="P21" s="47"/>
      <c r="Q21" s="230">
        <v>4</v>
      </c>
      <c r="R21" s="46"/>
      <c r="S21" s="262"/>
      <c r="T21" s="45"/>
      <c r="U21" s="47"/>
      <c r="V21" s="20"/>
      <c r="W21" s="46"/>
      <c r="X21" s="262"/>
      <c r="Y21" s="45"/>
      <c r="Z21" s="47"/>
      <c r="AA21" s="20"/>
      <c r="AB21" s="104"/>
      <c r="AC21" s="265"/>
      <c r="AD21" s="105"/>
      <c r="AE21" s="57"/>
      <c r="AF21" s="119"/>
      <c r="AG21" s="104"/>
      <c r="AH21" s="265"/>
      <c r="AI21" s="105"/>
      <c r="AJ21" s="57"/>
      <c r="AK21" s="119"/>
    </row>
    <row r="22" spans="1:37" ht="15" customHeight="1" x14ac:dyDescent="0.25">
      <c r="A22" s="10" t="s">
        <v>43</v>
      </c>
      <c r="B22" s="223" t="s">
        <v>95</v>
      </c>
      <c r="C22" s="227">
        <f t="shared" ref="C22:C36" si="8">SUM(D22:E22)</f>
        <v>10</v>
      </c>
      <c r="D22" s="2">
        <f t="shared" ref="D22:D36" si="9">SUM(H22:I22,M22:N22,R22:S22,W22:X22,AB22:AC22,AG22:AH22,)</f>
        <v>5</v>
      </c>
      <c r="E22" s="240">
        <f t="shared" ref="E22:E36" si="10">SUM(J22:K22,O22:P22,T22:U22,Y22:Z22,AD22:AE22,AI22:AJ22,)</f>
        <v>5</v>
      </c>
      <c r="F22" s="68" t="s">
        <v>11</v>
      </c>
      <c r="G22" s="15">
        <f t="shared" ref="G22:G36" si="11">SUM(L22,Q22,V22,AA22,AF22,AK22)</f>
        <v>1</v>
      </c>
      <c r="H22" s="48">
        <v>5</v>
      </c>
      <c r="I22" s="19"/>
      <c r="J22" s="28">
        <v>5</v>
      </c>
      <c r="K22" s="49"/>
      <c r="L22" s="15">
        <v>1</v>
      </c>
      <c r="M22" s="48"/>
      <c r="N22" s="19"/>
      <c r="O22" s="28"/>
      <c r="P22" s="49"/>
      <c r="Q22" s="153"/>
      <c r="R22" s="48"/>
      <c r="S22" s="19"/>
      <c r="T22" s="28"/>
      <c r="U22" s="49"/>
      <c r="V22" s="15"/>
      <c r="W22" s="48"/>
      <c r="X22" s="19"/>
      <c r="Y22" s="28"/>
      <c r="Z22" s="49"/>
      <c r="AA22" s="15"/>
      <c r="AB22" s="66"/>
      <c r="AC22" s="74"/>
      <c r="AD22" s="62"/>
      <c r="AE22" s="52"/>
      <c r="AF22" s="120"/>
      <c r="AG22" s="66"/>
      <c r="AH22" s="74"/>
      <c r="AI22" s="62"/>
      <c r="AJ22" s="52"/>
      <c r="AK22" s="120"/>
    </row>
    <row r="23" spans="1:37" ht="16.5" customHeight="1" x14ac:dyDescent="0.25">
      <c r="A23" s="10" t="s">
        <v>44</v>
      </c>
      <c r="B23" s="223" t="s">
        <v>96</v>
      </c>
      <c r="C23" s="227">
        <f t="shared" si="8"/>
        <v>10</v>
      </c>
      <c r="D23" s="2">
        <f t="shared" si="9"/>
        <v>5</v>
      </c>
      <c r="E23" s="240">
        <f t="shared" si="10"/>
        <v>5</v>
      </c>
      <c r="F23" s="68" t="s">
        <v>15</v>
      </c>
      <c r="G23" s="15">
        <f t="shared" si="11"/>
        <v>1</v>
      </c>
      <c r="H23" s="88">
        <v>5</v>
      </c>
      <c r="I23" s="77"/>
      <c r="J23" s="75"/>
      <c r="K23" s="76">
        <v>5</v>
      </c>
      <c r="L23" s="123">
        <v>1</v>
      </c>
      <c r="M23" s="48"/>
      <c r="N23" s="19"/>
      <c r="O23" s="28"/>
      <c r="P23" s="49"/>
      <c r="Q23" s="153"/>
      <c r="R23" s="48"/>
      <c r="S23" s="19"/>
      <c r="T23" s="28"/>
      <c r="U23" s="49"/>
      <c r="V23" s="15"/>
      <c r="W23" s="48"/>
      <c r="X23" s="19"/>
      <c r="Y23" s="28"/>
      <c r="Z23" s="49"/>
      <c r="AA23" s="15"/>
      <c r="AB23" s="66"/>
      <c r="AC23" s="74"/>
      <c r="AD23" s="62"/>
      <c r="AE23" s="52"/>
      <c r="AF23" s="120"/>
      <c r="AG23" s="66"/>
      <c r="AH23" s="74"/>
      <c r="AI23" s="62"/>
      <c r="AJ23" s="52"/>
      <c r="AK23" s="120"/>
    </row>
    <row r="24" spans="1:37" ht="15.75" customHeight="1" x14ac:dyDescent="0.25">
      <c r="A24" s="10" t="s">
        <v>45</v>
      </c>
      <c r="B24" s="223" t="s">
        <v>97</v>
      </c>
      <c r="C24" s="227">
        <f t="shared" si="8"/>
        <v>27</v>
      </c>
      <c r="D24" s="2">
        <f t="shared" si="9"/>
        <v>18</v>
      </c>
      <c r="E24" s="240">
        <f t="shared" si="10"/>
        <v>9</v>
      </c>
      <c r="F24" s="68" t="s">
        <v>11</v>
      </c>
      <c r="G24" s="15">
        <f t="shared" si="11"/>
        <v>2</v>
      </c>
      <c r="H24" s="48">
        <v>12</v>
      </c>
      <c r="I24" s="19">
        <v>6</v>
      </c>
      <c r="J24" s="28"/>
      <c r="K24" s="49">
        <v>9</v>
      </c>
      <c r="L24" s="15">
        <v>2</v>
      </c>
      <c r="M24" s="48"/>
      <c r="N24" s="19"/>
      <c r="O24" s="28"/>
      <c r="P24" s="49"/>
      <c r="Q24" s="153"/>
      <c r="R24" s="48"/>
      <c r="S24" s="19"/>
      <c r="T24" s="28"/>
      <c r="U24" s="49"/>
      <c r="V24" s="134"/>
      <c r="W24" s="48"/>
      <c r="X24" s="19"/>
      <c r="Y24" s="28"/>
      <c r="Z24" s="49"/>
      <c r="AA24" s="15"/>
      <c r="AB24" s="66"/>
      <c r="AC24" s="74"/>
      <c r="AD24" s="62"/>
      <c r="AE24" s="52"/>
      <c r="AF24" s="120"/>
      <c r="AG24" s="66"/>
      <c r="AH24" s="74"/>
      <c r="AI24" s="62"/>
      <c r="AJ24" s="52"/>
      <c r="AK24" s="120"/>
    </row>
    <row r="25" spans="1:37" ht="15.75" customHeight="1" x14ac:dyDescent="0.25">
      <c r="A25" s="10" t="s">
        <v>46</v>
      </c>
      <c r="B25" s="224" t="s">
        <v>98</v>
      </c>
      <c r="C25" s="227">
        <f t="shared" si="8"/>
        <v>9</v>
      </c>
      <c r="D25" s="2">
        <f t="shared" si="9"/>
        <v>9</v>
      </c>
      <c r="E25" s="240">
        <f t="shared" si="10"/>
        <v>0</v>
      </c>
      <c r="F25" s="247" t="s">
        <v>15</v>
      </c>
      <c r="G25" s="15">
        <f t="shared" si="11"/>
        <v>1</v>
      </c>
      <c r="H25" s="228"/>
      <c r="I25" s="78"/>
      <c r="J25" s="28"/>
      <c r="K25" s="49"/>
      <c r="L25" s="15"/>
      <c r="M25" s="48">
        <v>9</v>
      </c>
      <c r="N25" s="19"/>
      <c r="O25" s="28"/>
      <c r="P25" s="49"/>
      <c r="Q25" s="153">
        <v>1</v>
      </c>
      <c r="R25" s="48"/>
      <c r="S25" s="19"/>
      <c r="T25" s="28"/>
      <c r="U25" s="49"/>
      <c r="V25" s="15"/>
      <c r="W25" s="48"/>
      <c r="X25" s="19"/>
      <c r="Y25" s="28"/>
      <c r="Z25" s="49"/>
      <c r="AA25" s="15"/>
      <c r="AB25" s="66"/>
      <c r="AC25" s="74"/>
      <c r="AD25" s="62"/>
      <c r="AE25" s="52"/>
      <c r="AF25" s="120"/>
      <c r="AG25" s="66"/>
      <c r="AH25" s="74"/>
      <c r="AI25" s="62"/>
      <c r="AJ25" s="52"/>
      <c r="AK25" s="120"/>
    </row>
    <row r="26" spans="1:37" x14ac:dyDescent="0.25">
      <c r="A26" s="10" t="s">
        <v>47</v>
      </c>
      <c r="B26" s="191" t="s">
        <v>52</v>
      </c>
      <c r="C26" s="227">
        <f t="shared" si="8"/>
        <v>15</v>
      </c>
      <c r="D26" s="2">
        <f t="shared" si="9"/>
        <v>10</v>
      </c>
      <c r="E26" s="240">
        <f t="shared" si="10"/>
        <v>5</v>
      </c>
      <c r="F26" s="247" t="s">
        <v>15</v>
      </c>
      <c r="G26" s="15">
        <f t="shared" si="11"/>
        <v>2</v>
      </c>
      <c r="H26" s="50"/>
      <c r="I26" s="79"/>
      <c r="J26" s="29"/>
      <c r="K26" s="51"/>
      <c r="L26" s="124"/>
      <c r="M26" s="48">
        <v>10</v>
      </c>
      <c r="N26" s="19"/>
      <c r="O26" s="28"/>
      <c r="P26" s="49">
        <v>5</v>
      </c>
      <c r="Q26" s="231">
        <v>2</v>
      </c>
      <c r="R26" s="48"/>
      <c r="S26" s="19"/>
      <c r="T26" s="28"/>
      <c r="U26" s="49"/>
      <c r="V26" s="15"/>
      <c r="W26" s="48"/>
      <c r="X26" s="19"/>
      <c r="Y26" s="28"/>
      <c r="Z26" s="49"/>
      <c r="AA26" s="15"/>
      <c r="AB26" s="66"/>
      <c r="AC26" s="74"/>
      <c r="AD26" s="62"/>
      <c r="AE26" s="52"/>
      <c r="AF26" s="120"/>
      <c r="AG26" s="66"/>
      <c r="AH26" s="74"/>
      <c r="AI26" s="62"/>
      <c r="AJ26" s="52"/>
      <c r="AK26" s="120"/>
    </row>
    <row r="27" spans="1:37" x14ac:dyDescent="0.25">
      <c r="A27" s="10" t="s">
        <v>48</v>
      </c>
      <c r="B27" s="191" t="s">
        <v>99</v>
      </c>
      <c r="C27" s="227">
        <f t="shared" si="8"/>
        <v>25</v>
      </c>
      <c r="D27" s="2">
        <f t="shared" si="9"/>
        <v>10</v>
      </c>
      <c r="E27" s="240">
        <f t="shared" si="10"/>
        <v>15</v>
      </c>
      <c r="F27" s="247" t="s">
        <v>11</v>
      </c>
      <c r="G27" s="15">
        <f t="shared" si="11"/>
        <v>2</v>
      </c>
      <c r="H27" s="50">
        <v>10</v>
      </c>
      <c r="I27" s="79"/>
      <c r="J27" s="29">
        <v>5</v>
      </c>
      <c r="K27" s="76">
        <v>10</v>
      </c>
      <c r="L27" s="124">
        <v>2</v>
      </c>
      <c r="M27" s="48"/>
      <c r="N27" s="19"/>
      <c r="O27" s="28"/>
      <c r="P27" s="49"/>
      <c r="Q27" s="153"/>
      <c r="R27" s="48"/>
      <c r="S27" s="19"/>
      <c r="T27" s="28"/>
      <c r="U27" s="49"/>
      <c r="V27" s="15"/>
      <c r="W27" s="48"/>
      <c r="X27" s="19"/>
      <c r="Y27" s="28"/>
      <c r="Z27" s="49"/>
      <c r="AA27" s="15"/>
      <c r="AB27" s="66"/>
      <c r="AC27" s="74"/>
      <c r="AD27" s="62"/>
      <c r="AE27" s="52"/>
      <c r="AF27" s="137"/>
      <c r="AG27" s="66"/>
      <c r="AH27" s="74"/>
      <c r="AI27" s="62"/>
      <c r="AJ27" s="52"/>
      <c r="AK27" s="120"/>
    </row>
    <row r="28" spans="1:37" x14ac:dyDescent="0.25">
      <c r="A28" s="10" t="s">
        <v>53</v>
      </c>
      <c r="B28" s="191" t="s">
        <v>100</v>
      </c>
      <c r="C28" s="227">
        <f t="shared" si="8"/>
        <v>18</v>
      </c>
      <c r="D28" s="2">
        <f t="shared" si="9"/>
        <v>9</v>
      </c>
      <c r="E28" s="240">
        <f t="shared" si="10"/>
        <v>9</v>
      </c>
      <c r="F28" s="247" t="s">
        <v>15</v>
      </c>
      <c r="G28" s="15">
        <f t="shared" si="11"/>
        <v>2</v>
      </c>
      <c r="H28" s="50">
        <v>9</v>
      </c>
      <c r="I28" s="79"/>
      <c r="J28" s="29"/>
      <c r="K28" s="51">
        <v>9</v>
      </c>
      <c r="L28" s="124">
        <v>2</v>
      </c>
      <c r="M28" s="66"/>
      <c r="N28" s="74"/>
      <c r="O28" s="62"/>
      <c r="P28" s="52"/>
      <c r="Q28" s="232"/>
      <c r="R28" s="48"/>
      <c r="S28" s="19"/>
      <c r="T28" s="28"/>
      <c r="U28" s="49"/>
      <c r="V28" s="15"/>
      <c r="W28" s="48"/>
      <c r="X28" s="264"/>
      <c r="Y28" s="34"/>
      <c r="Z28" s="52"/>
      <c r="AA28" s="15"/>
      <c r="AB28" s="66"/>
      <c r="AC28" s="74"/>
      <c r="AD28" s="62"/>
      <c r="AE28" s="52"/>
      <c r="AF28" s="120"/>
      <c r="AG28" s="66"/>
      <c r="AH28" s="74"/>
      <c r="AI28" s="62"/>
      <c r="AJ28" s="52"/>
      <c r="AK28" s="120"/>
    </row>
    <row r="29" spans="1:37" x14ac:dyDescent="0.25">
      <c r="A29" s="10" t="s">
        <v>19</v>
      </c>
      <c r="B29" s="191" t="s">
        <v>101</v>
      </c>
      <c r="C29" s="227">
        <f t="shared" si="8"/>
        <v>9</v>
      </c>
      <c r="D29" s="2">
        <f t="shared" si="9"/>
        <v>9</v>
      </c>
      <c r="E29" s="240">
        <f t="shared" si="10"/>
        <v>0</v>
      </c>
      <c r="F29" s="247" t="s">
        <v>15</v>
      </c>
      <c r="G29" s="15">
        <f t="shared" si="11"/>
        <v>1</v>
      </c>
      <c r="H29" s="50"/>
      <c r="I29" s="79"/>
      <c r="J29" s="29"/>
      <c r="K29" s="51"/>
      <c r="L29" s="124"/>
      <c r="M29" s="48"/>
      <c r="N29" s="19"/>
      <c r="O29" s="28"/>
      <c r="P29" s="49"/>
      <c r="Q29" s="153"/>
      <c r="R29" s="48">
        <v>9</v>
      </c>
      <c r="S29" s="19"/>
      <c r="T29" s="28"/>
      <c r="U29" s="49"/>
      <c r="V29" s="15">
        <v>1</v>
      </c>
      <c r="W29" s="48"/>
      <c r="X29" s="19"/>
      <c r="Y29" s="28"/>
      <c r="Z29" s="49"/>
      <c r="AA29" s="15"/>
      <c r="AB29" s="66"/>
      <c r="AC29" s="74"/>
      <c r="AD29" s="62"/>
      <c r="AE29" s="52"/>
      <c r="AF29" s="120"/>
      <c r="AG29" s="66"/>
      <c r="AH29" s="74"/>
      <c r="AI29" s="62"/>
      <c r="AJ29" s="52"/>
      <c r="AK29" s="120"/>
    </row>
    <row r="30" spans="1:37" x14ac:dyDescent="0.25">
      <c r="A30" s="10" t="s">
        <v>20</v>
      </c>
      <c r="B30" s="191" t="s">
        <v>102</v>
      </c>
      <c r="C30" s="227">
        <f t="shared" si="8"/>
        <v>18</v>
      </c>
      <c r="D30" s="2">
        <f t="shared" si="9"/>
        <v>9</v>
      </c>
      <c r="E30" s="240">
        <f t="shared" si="10"/>
        <v>9</v>
      </c>
      <c r="F30" s="247" t="s">
        <v>15</v>
      </c>
      <c r="G30" s="15">
        <f t="shared" si="11"/>
        <v>2</v>
      </c>
      <c r="H30" s="50">
        <v>9</v>
      </c>
      <c r="I30" s="79"/>
      <c r="J30" s="29">
        <v>9</v>
      </c>
      <c r="K30" s="51"/>
      <c r="L30" s="124">
        <v>2</v>
      </c>
      <c r="M30" s="48"/>
      <c r="N30" s="19"/>
      <c r="O30" s="28"/>
      <c r="P30" s="49"/>
      <c r="Q30" s="153"/>
      <c r="R30" s="48"/>
      <c r="S30" s="19"/>
      <c r="T30" s="28"/>
      <c r="U30" s="49"/>
      <c r="V30" s="15"/>
      <c r="W30" s="48"/>
      <c r="X30" s="19"/>
      <c r="Y30" s="28"/>
      <c r="Z30" s="49"/>
      <c r="AA30" s="15"/>
      <c r="AB30" s="66"/>
      <c r="AC30" s="74"/>
      <c r="AD30" s="62"/>
      <c r="AE30" s="52"/>
      <c r="AF30" s="120"/>
      <c r="AG30" s="66"/>
      <c r="AH30" s="74"/>
      <c r="AI30" s="62"/>
      <c r="AJ30" s="52"/>
      <c r="AK30" s="120"/>
    </row>
    <row r="31" spans="1:37" x14ac:dyDescent="0.25">
      <c r="A31" s="10" t="s">
        <v>21</v>
      </c>
      <c r="B31" s="191" t="s">
        <v>103</v>
      </c>
      <c r="C31" s="227">
        <f t="shared" si="8"/>
        <v>18</v>
      </c>
      <c r="D31" s="2">
        <f t="shared" si="9"/>
        <v>9</v>
      </c>
      <c r="E31" s="240">
        <f t="shared" si="10"/>
        <v>9</v>
      </c>
      <c r="F31" s="247" t="s">
        <v>15</v>
      </c>
      <c r="G31" s="15">
        <f t="shared" si="11"/>
        <v>1</v>
      </c>
      <c r="H31" s="50"/>
      <c r="I31" s="79"/>
      <c r="J31" s="29"/>
      <c r="K31" s="51"/>
      <c r="L31" s="124"/>
      <c r="M31" s="48">
        <v>9</v>
      </c>
      <c r="N31" s="19"/>
      <c r="O31" s="28">
        <v>9</v>
      </c>
      <c r="P31" s="49"/>
      <c r="Q31" s="233">
        <v>1</v>
      </c>
      <c r="R31" s="66"/>
      <c r="S31" s="74"/>
      <c r="T31" s="62"/>
      <c r="U31" s="52"/>
      <c r="V31" s="135"/>
      <c r="W31" s="48"/>
      <c r="X31" s="19"/>
      <c r="Y31" s="28"/>
      <c r="Z31" s="49"/>
      <c r="AA31" s="15"/>
      <c r="AB31" s="66"/>
      <c r="AC31" s="74"/>
      <c r="AD31" s="62"/>
      <c r="AE31" s="52"/>
      <c r="AF31" s="120"/>
      <c r="AG31" s="66"/>
      <c r="AH31" s="74"/>
      <c r="AI31" s="62"/>
      <c r="AJ31" s="52"/>
      <c r="AK31" s="120"/>
    </row>
    <row r="32" spans="1:37" x14ac:dyDescent="0.25">
      <c r="A32" s="10" t="s">
        <v>22</v>
      </c>
      <c r="B32" s="191" t="s">
        <v>104</v>
      </c>
      <c r="C32" s="227">
        <f t="shared" si="8"/>
        <v>9</v>
      </c>
      <c r="D32" s="2">
        <f t="shared" si="9"/>
        <v>9</v>
      </c>
      <c r="E32" s="240">
        <f t="shared" si="10"/>
        <v>0</v>
      </c>
      <c r="F32" s="247" t="s">
        <v>15</v>
      </c>
      <c r="G32" s="15">
        <f t="shared" si="11"/>
        <v>1</v>
      </c>
      <c r="H32" s="50"/>
      <c r="I32" s="79"/>
      <c r="J32" s="29"/>
      <c r="K32" s="51"/>
      <c r="L32" s="125"/>
      <c r="M32" s="48"/>
      <c r="N32" s="19"/>
      <c r="O32" s="28"/>
      <c r="P32" s="49"/>
      <c r="Q32" s="153"/>
      <c r="R32" s="48">
        <v>9</v>
      </c>
      <c r="S32" s="19"/>
      <c r="T32" s="28"/>
      <c r="U32" s="49"/>
      <c r="V32" s="15">
        <v>1</v>
      </c>
      <c r="W32" s="48"/>
      <c r="X32" s="19"/>
      <c r="Y32" s="28"/>
      <c r="Z32" s="49"/>
      <c r="AA32" s="15"/>
      <c r="AB32" s="66"/>
      <c r="AC32" s="74"/>
      <c r="AD32" s="62"/>
      <c r="AE32" s="52"/>
      <c r="AF32" s="120"/>
      <c r="AG32" s="66"/>
      <c r="AH32" s="74"/>
      <c r="AI32" s="62"/>
      <c r="AJ32" s="52"/>
      <c r="AK32" s="120"/>
    </row>
    <row r="33" spans="1:37" x14ac:dyDescent="0.25">
      <c r="A33" s="10" t="s">
        <v>23</v>
      </c>
      <c r="B33" s="191" t="s">
        <v>105</v>
      </c>
      <c r="C33" s="227">
        <f t="shared" si="8"/>
        <v>9</v>
      </c>
      <c r="D33" s="2">
        <f t="shared" si="9"/>
        <v>9</v>
      </c>
      <c r="E33" s="240">
        <f t="shared" si="10"/>
        <v>0</v>
      </c>
      <c r="F33" s="247" t="s">
        <v>15</v>
      </c>
      <c r="G33" s="15">
        <f t="shared" si="11"/>
        <v>2</v>
      </c>
      <c r="H33" s="50">
        <v>9</v>
      </c>
      <c r="I33" s="79"/>
      <c r="J33" s="29"/>
      <c r="K33" s="51"/>
      <c r="L33" s="124">
        <v>2</v>
      </c>
      <c r="M33" s="50"/>
      <c r="N33" s="79"/>
      <c r="O33" s="29"/>
      <c r="P33" s="51"/>
      <c r="Q33" s="234"/>
      <c r="R33" s="48"/>
      <c r="S33" s="19"/>
      <c r="T33" s="28"/>
      <c r="U33" s="49"/>
      <c r="V33" s="15"/>
      <c r="W33" s="48"/>
      <c r="X33" s="19"/>
      <c r="Y33" s="28"/>
      <c r="Z33" s="49"/>
      <c r="AA33" s="15"/>
      <c r="AB33" s="66"/>
      <c r="AC33" s="74"/>
      <c r="AD33" s="62"/>
      <c r="AE33" s="52"/>
      <c r="AF33" s="120"/>
      <c r="AG33" s="66"/>
      <c r="AH33" s="74"/>
      <c r="AI33" s="62"/>
      <c r="AJ33" s="52"/>
      <c r="AK33" s="120"/>
    </row>
    <row r="34" spans="1:37" x14ac:dyDescent="0.25">
      <c r="A34" s="10" t="s">
        <v>24</v>
      </c>
      <c r="B34" s="191" t="s">
        <v>106</v>
      </c>
      <c r="C34" s="227">
        <f t="shared" si="8"/>
        <v>9</v>
      </c>
      <c r="D34" s="2">
        <f t="shared" si="9"/>
        <v>9</v>
      </c>
      <c r="E34" s="240">
        <f t="shared" si="10"/>
        <v>0</v>
      </c>
      <c r="F34" s="247" t="s">
        <v>15</v>
      </c>
      <c r="G34" s="15">
        <f t="shared" si="11"/>
        <v>1</v>
      </c>
      <c r="H34" s="50">
        <v>9</v>
      </c>
      <c r="I34" s="79"/>
      <c r="J34" s="29"/>
      <c r="K34" s="51"/>
      <c r="L34" s="124">
        <v>1</v>
      </c>
      <c r="M34" s="48"/>
      <c r="N34" s="19"/>
      <c r="O34" s="28"/>
      <c r="P34" s="49"/>
      <c r="Q34" s="153"/>
      <c r="R34" s="48"/>
      <c r="S34" s="19"/>
      <c r="T34" s="28"/>
      <c r="U34" s="49"/>
      <c r="V34" s="15"/>
      <c r="W34" s="48"/>
      <c r="X34" s="19"/>
      <c r="Y34" s="28"/>
      <c r="Z34" s="49"/>
      <c r="AA34" s="15"/>
      <c r="AB34" s="66"/>
      <c r="AC34" s="74"/>
      <c r="AD34" s="62"/>
      <c r="AE34" s="52"/>
      <c r="AF34" s="120"/>
      <c r="AG34" s="66"/>
      <c r="AH34" s="74"/>
      <c r="AI34" s="62"/>
      <c r="AJ34" s="52"/>
      <c r="AK34" s="120"/>
    </row>
    <row r="35" spans="1:37" x14ac:dyDescent="0.25">
      <c r="A35" s="10" t="s">
        <v>25</v>
      </c>
      <c r="B35" s="225" t="s">
        <v>107</v>
      </c>
      <c r="C35" s="227">
        <f t="shared" si="8"/>
        <v>27</v>
      </c>
      <c r="D35" s="2">
        <f t="shared" si="9"/>
        <v>18</v>
      </c>
      <c r="E35" s="240">
        <f t="shared" si="10"/>
        <v>9</v>
      </c>
      <c r="F35" s="248" t="s">
        <v>11</v>
      </c>
      <c r="G35" s="15">
        <f t="shared" si="11"/>
        <v>2</v>
      </c>
      <c r="H35" s="229"/>
      <c r="I35" s="81"/>
      <c r="J35" s="82"/>
      <c r="K35" s="83"/>
      <c r="L35" s="126"/>
      <c r="M35" s="58"/>
      <c r="N35" s="21"/>
      <c r="O35" s="33"/>
      <c r="P35" s="59"/>
      <c r="Q35" s="155"/>
      <c r="R35" s="58"/>
      <c r="S35" s="21"/>
      <c r="T35" s="33"/>
      <c r="U35" s="59"/>
      <c r="V35" s="16"/>
      <c r="W35" s="58">
        <v>12</v>
      </c>
      <c r="X35" s="21">
        <v>6</v>
      </c>
      <c r="Y35" s="33"/>
      <c r="Z35" s="59">
        <v>9</v>
      </c>
      <c r="AA35" s="16">
        <v>2</v>
      </c>
      <c r="AB35" s="66"/>
      <c r="AC35" s="74"/>
      <c r="AD35" s="62"/>
      <c r="AE35" s="52"/>
      <c r="AF35" s="120"/>
      <c r="AG35" s="66"/>
      <c r="AH35" s="74"/>
      <c r="AI35" s="62"/>
      <c r="AJ35" s="52"/>
      <c r="AK35" s="120"/>
    </row>
    <row r="36" spans="1:37" ht="15.75" thickBot="1" x14ac:dyDescent="0.3">
      <c r="A36" s="10" t="s">
        <v>26</v>
      </c>
      <c r="B36" s="226" t="s">
        <v>108</v>
      </c>
      <c r="C36" s="249">
        <f t="shared" si="8"/>
        <v>18</v>
      </c>
      <c r="D36" s="250">
        <f t="shared" si="9"/>
        <v>9</v>
      </c>
      <c r="E36" s="251">
        <f t="shared" si="10"/>
        <v>9</v>
      </c>
      <c r="F36" s="248" t="s">
        <v>11</v>
      </c>
      <c r="G36" s="16">
        <f t="shared" si="11"/>
        <v>3</v>
      </c>
      <c r="H36" s="229">
        <v>9</v>
      </c>
      <c r="I36" s="81"/>
      <c r="J36" s="82"/>
      <c r="K36" s="83">
        <v>9</v>
      </c>
      <c r="L36" s="126">
        <v>3</v>
      </c>
      <c r="M36" s="58"/>
      <c r="N36" s="21"/>
      <c r="O36" s="33"/>
      <c r="P36" s="59"/>
      <c r="Q36" s="245"/>
      <c r="R36" s="58"/>
      <c r="S36" s="21"/>
      <c r="T36" s="33"/>
      <c r="U36" s="59"/>
      <c r="V36" s="16"/>
      <c r="W36" s="58"/>
      <c r="X36" s="21"/>
      <c r="Y36" s="33"/>
      <c r="Z36" s="59"/>
      <c r="AA36" s="16"/>
      <c r="AB36" s="243"/>
      <c r="AC36" s="171"/>
      <c r="AD36" s="60"/>
      <c r="AE36" s="244"/>
      <c r="AF36" s="236"/>
      <c r="AG36" s="243"/>
      <c r="AH36" s="171"/>
      <c r="AI36" s="60"/>
      <c r="AJ36" s="244"/>
      <c r="AK36" s="236"/>
    </row>
    <row r="37" spans="1:37" ht="15.75" thickBot="1" x14ac:dyDescent="0.3">
      <c r="A37" s="827" t="s">
        <v>18</v>
      </c>
      <c r="B37" s="828"/>
      <c r="C37" s="268">
        <f>SUM(C21:C36)</f>
        <v>301</v>
      </c>
      <c r="D37" s="268">
        <f t="shared" ref="D37:AK37" si="12">SUM(D21:D36)</f>
        <v>177</v>
      </c>
      <c r="E37" s="268">
        <f t="shared" si="12"/>
        <v>124</v>
      </c>
      <c r="F37" s="142">
        <f t="shared" si="12"/>
        <v>0</v>
      </c>
      <c r="G37" s="142">
        <f t="shared" si="12"/>
        <v>31</v>
      </c>
      <c r="H37" s="142">
        <f t="shared" si="12"/>
        <v>92</v>
      </c>
      <c r="I37" s="142"/>
      <c r="J37" s="142">
        <f t="shared" si="12"/>
        <v>39</v>
      </c>
      <c r="K37" s="142">
        <f t="shared" si="12"/>
        <v>42</v>
      </c>
      <c r="L37" s="142">
        <f t="shared" si="12"/>
        <v>19</v>
      </c>
      <c r="M37" s="142">
        <f t="shared" si="12"/>
        <v>43</v>
      </c>
      <c r="N37" s="142"/>
      <c r="O37" s="142">
        <f t="shared" si="12"/>
        <v>29</v>
      </c>
      <c r="P37" s="142">
        <f t="shared" si="12"/>
        <v>5</v>
      </c>
      <c r="Q37" s="142">
        <f t="shared" si="12"/>
        <v>8</v>
      </c>
      <c r="R37" s="142">
        <f t="shared" si="12"/>
        <v>18</v>
      </c>
      <c r="S37" s="142"/>
      <c r="T37" s="142">
        <f t="shared" si="12"/>
        <v>0</v>
      </c>
      <c r="U37" s="142">
        <f t="shared" si="12"/>
        <v>0</v>
      </c>
      <c r="V37" s="142">
        <f t="shared" si="12"/>
        <v>2</v>
      </c>
      <c r="W37" s="142">
        <f t="shared" si="12"/>
        <v>12</v>
      </c>
      <c r="X37" s="142"/>
      <c r="Y37" s="142">
        <f t="shared" si="12"/>
        <v>0</v>
      </c>
      <c r="Z37" s="142">
        <f t="shared" si="12"/>
        <v>9</v>
      </c>
      <c r="AA37" s="142">
        <f t="shared" si="12"/>
        <v>2</v>
      </c>
      <c r="AB37" s="142">
        <f t="shared" si="12"/>
        <v>0</v>
      </c>
      <c r="AC37" s="142"/>
      <c r="AD37" s="142">
        <f t="shared" si="12"/>
        <v>0</v>
      </c>
      <c r="AE37" s="142">
        <f t="shared" si="12"/>
        <v>0</v>
      </c>
      <c r="AF37" s="142">
        <f t="shared" si="12"/>
        <v>0</v>
      </c>
      <c r="AG37" s="142">
        <f t="shared" si="12"/>
        <v>0</v>
      </c>
      <c r="AH37" s="142"/>
      <c r="AI37" s="142">
        <f t="shared" si="12"/>
        <v>0</v>
      </c>
      <c r="AJ37" s="142">
        <f t="shared" si="12"/>
        <v>0</v>
      </c>
      <c r="AK37" s="142">
        <f t="shared" si="12"/>
        <v>0</v>
      </c>
    </row>
    <row r="38" spans="1:37" ht="15.75" customHeight="1" thickBot="1" x14ac:dyDescent="0.3">
      <c r="A38" s="816" t="s">
        <v>75</v>
      </c>
      <c r="B38" s="817"/>
      <c r="C38" s="819"/>
      <c r="D38" s="819"/>
      <c r="E38" s="819"/>
      <c r="F38" s="817"/>
      <c r="G38" s="817"/>
      <c r="H38" s="817"/>
      <c r="I38" s="817"/>
      <c r="J38" s="817"/>
      <c r="K38" s="817"/>
      <c r="L38" s="817"/>
      <c r="M38" s="817"/>
      <c r="N38" s="817"/>
      <c r="O38" s="817"/>
      <c r="P38" s="817"/>
      <c r="Q38" s="817"/>
      <c r="R38" s="817"/>
      <c r="S38" s="817"/>
      <c r="T38" s="817"/>
      <c r="U38" s="817"/>
      <c r="V38" s="817"/>
      <c r="W38" s="817"/>
      <c r="X38" s="817"/>
      <c r="Y38" s="817"/>
      <c r="Z38" s="817"/>
      <c r="AA38" s="817"/>
      <c r="AB38" s="817"/>
      <c r="AC38" s="817"/>
      <c r="AD38" s="817"/>
      <c r="AE38" s="817"/>
      <c r="AF38" s="817"/>
      <c r="AG38" s="817"/>
      <c r="AH38" s="817"/>
      <c r="AI38" s="817"/>
      <c r="AJ38" s="817"/>
      <c r="AK38" s="818"/>
    </row>
    <row r="39" spans="1:37" x14ac:dyDescent="0.25">
      <c r="A39" s="10" t="s">
        <v>27</v>
      </c>
      <c r="B39" s="254" t="s">
        <v>109</v>
      </c>
      <c r="C39" s="103">
        <f>SUM(D39:E39)</f>
        <v>90</v>
      </c>
      <c r="D39" s="44">
        <f>SUM(H39:I39,M39:N39,R39:S39,W39:X39,AB39:AC39,AG39:AH39)</f>
        <v>30</v>
      </c>
      <c r="E39" s="239">
        <f>SUM(J39:K39,O39:P39,T39:U39,Y39:Z39,AD39:AE39,AI39:AJ39)</f>
        <v>60</v>
      </c>
      <c r="F39" s="274" t="s">
        <v>11</v>
      </c>
      <c r="G39" s="85">
        <f>SUM(L39,Q39,V39,AA39,AF39,AK39)</f>
        <v>5</v>
      </c>
      <c r="H39" s="18"/>
      <c r="I39" s="18"/>
      <c r="J39" s="31"/>
      <c r="L39" s="128"/>
      <c r="M39" s="87"/>
      <c r="N39" s="18"/>
      <c r="O39" s="31"/>
      <c r="P39" s="86"/>
      <c r="Q39" s="149"/>
      <c r="R39" s="87"/>
      <c r="S39" s="18"/>
      <c r="T39" s="31"/>
      <c r="U39" s="86"/>
      <c r="V39" s="110"/>
      <c r="W39" s="18"/>
      <c r="X39" s="18"/>
      <c r="Y39" s="31"/>
      <c r="Z39" s="24"/>
      <c r="AA39" s="85"/>
      <c r="AB39" s="91">
        <v>15</v>
      </c>
      <c r="AC39" s="91"/>
      <c r="AD39" s="92">
        <v>15</v>
      </c>
      <c r="AE39" s="93">
        <v>15</v>
      </c>
      <c r="AF39" s="156">
        <v>2</v>
      </c>
      <c r="AG39" s="91">
        <v>15</v>
      </c>
      <c r="AH39" s="91"/>
      <c r="AI39" s="92">
        <v>15</v>
      </c>
      <c r="AJ39" s="93">
        <v>15</v>
      </c>
      <c r="AK39" s="156">
        <v>3</v>
      </c>
    </row>
    <row r="40" spans="1:37" x14ac:dyDescent="0.25">
      <c r="A40" s="10" t="s">
        <v>28</v>
      </c>
      <c r="B40" s="255" t="s">
        <v>110</v>
      </c>
      <c r="C40" s="227">
        <f t="shared" ref="C40:C51" si="13">SUM(D40:E40)</f>
        <v>90</v>
      </c>
      <c r="D40" s="2">
        <f t="shared" ref="D40:D55" si="14">SUM(H40:I40,M40:N40,R40:S40,W40:X40,AB40:AC40,AG40:AH40)</f>
        <v>30</v>
      </c>
      <c r="E40" s="240">
        <f t="shared" ref="E40:E52" si="15">SUM(J40:K40,O40:P40,T40:U40,Y40:Z40,AD40:AE40,AI40:AJ40)</f>
        <v>60</v>
      </c>
      <c r="F40" s="275" t="s">
        <v>11</v>
      </c>
      <c r="G40" s="85">
        <f t="shared" ref="G40:G52" si="16">SUM(L40,Q40,V40,AA40,AF40,AK40)</f>
        <v>6</v>
      </c>
      <c r="H40" s="19"/>
      <c r="I40" s="19"/>
      <c r="J40" s="28"/>
      <c r="K40" s="34"/>
      <c r="L40" s="64"/>
      <c r="M40" s="48"/>
      <c r="N40" s="19"/>
      <c r="O40" s="28"/>
      <c r="P40" s="52"/>
      <c r="Q40" s="150"/>
      <c r="R40" s="48">
        <v>15</v>
      </c>
      <c r="S40" s="19"/>
      <c r="T40" s="28">
        <v>15</v>
      </c>
      <c r="U40" s="49">
        <v>15</v>
      </c>
      <c r="V40" s="153">
        <v>3</v>
      </c>
      <c r="W40" s="19">
        <v>15</v>
      </c>
      <c r="X40" s="19"/>
      <c r="Y40" s="28">
        <v>15</v>
      </c>
      <c r="Z40" s="34">
        <v>15</v>
      </c>
      <c r="AA40" s="15">
        <v>3</v>
      </c>
      <c r="AB40" s="77"/>
      <c r="AC40" s="77"/>
      <c r="AD40" s="75"/>
      <c r="AE40" s="89"/>
      <c r="AF40" s="157"/>
      <c r="AG40" s="77"/>
      <c r="AH40" s="77"/>
      <c r="AI40" s="75"/>
      <c r="AJ40" s="89"/>
      <c r="AK40" s="157"/>
    </row>
    <row r="41" spans="1:37" x14ac:dyDescent="0.25">
      <c r="A41" s="10" t="s">
        <v>29</v>
      </c>
      <c r="B41" s="255" t="s">
        <v>111</v>
      </c>
      <c r="C41" s="227">
        <f t="shared" si="13"/>
        <v>50</v>
      </c>
      <c r="D41" s="2">
        <f t="shared" si="14"/>
        <v>15</v>
      </c>
      <c r="E41" s="240">
        <f t="shared" si="15"/>
        <v>35</v>
      </c>
      <c r="F41" s="275" t="s">
        <v>11</v>
      </c>
      <c r="G41" s="85">
        <f t="shared" si="16"/>
        <v>4</v>
      </c>
      <c r="H41" s="19"/>
      <c r="I41" s="19"/>
      <c r="J41" s="28"/>
      <c r="K41" s="34"/>
      <c r="L41" s="64"/>
      <c r="M41" s="48"/>
      <c r="N41" s="19"/>
      <c r="O41" s="28"/>
      <c r="P41" s="49"/>
      <c r="Q41" s="150"/>
      <c r="R41" s="48">
        <v>15</v>
      </c>
      <c r="S41" s="19"/>
      <c r="T41" s="28">
        <v>20</v>
      </c>
      <c r="U41" s="49">
        <v>15</v>
      </c>
      <c r="V41" s="153">
        <v>4</v>
      </c>
      <c r="W41" s="19"/>
      <c r="X41" s="19"/>
      <c r="Y41" s="28"/>
      <c r="Z41" s="34"/>
      <c r="AA41" s="15"/>
      <c r="AB41" s="77"/>
      <c r="AC41" s="77"/>
      <c r="AD41" s="75"/>
      <c r="AE41" s="89"/>
      <c r="AF41" s="157"/>
      <c r="AG41" s="77"/>
      <c r="AH41" s="77"/>
      <c r="AI41" s="75"/>
      <c r="AJ41" s="89"/>
      <c r="AK41" s="157"/>
    </row>
    <row r="42" spans="1:37" x14ac:dyDescent="0.25">
      <c r="A42" s="10" t="s">
        <v>30</v>
      </c>
      <c r="B42" s="255" t="s">
        <v>112</v>
      </c>
      <c r="C42" s="227">
        <f t="shared" si="13"/>
        <v>45</v>
      </c>
      <c r="D42" s="2">
        <f t="shared" si="14"/>
        <v>15</v>
      </c>
      <c r="E42" s="240">
        <f t="shared" si="15"/>
        <v>30</v>
      </c>
      <c r="F42" s="275" t="s">
        <v>11</v>
      </c>
      <c r="G42" s="85">
        <f t="shared" si="16"/>
        <v>4</v>
      </c>
      <c r="H42" s="19"/>
      <c r="I42" s="19"/>
      <c r="J42" s="28"/>
      <c r="K42" s="34"/>
      <c r="L42" s="64"/>
      <c r="M42" s="48">
        <v>15</v>
      </c>
      <c r="N42" s="19"/>
      <c r="O42" s="28">
        <v>30</v>
      </c>
      <c r="P42" s="49"/>
      <c r="Q42" s="150">
        <v>4</v>
      </c>
      <c r="R42" s="48"/>
      <c r="S42" s="19"/>
      <c r="T42" s="28"/>
      <c r="U42" s="49"/>
      <c r="V42" s="153"/>
      <c r="W42" s="19"/>
      <c r="X42" s="19"/>
      <c r="Y42" s="28"/>
      <c r="Z42" s="34"/>
      <c r="AA42" s="15"/>
      <c r="AB42" s="77"/>
      <c r="AC42" s="77"/>
      <c r="AD42" s="75"/>
      <c r="AE42" s="89"/>
      <c r="AF42" s="157"/>
      <c r="AG42" s="77"/>
      <c r="AH42" s="77"/>
      <c r="AI42" s="75"/>
      <c r="AJ42" s="89"/>
      <c r="AK42" s="157"/>
    </row>
    <row r="43" spans="1:37" x14ac:dyDescent="0.25">
      <c r="A43" s="10" t="s">
        <v>31</v>
      </c>
      <c r="B43" s="255" t="s">
        <v>123</v>
      </c>
      <c r="C43" s="227">
        <f t="shared" si="13"/>
        <v>45</v>
      </c>
      <c r="D43" s="2">
        <f t="shared" si="14"/>
        <v>15</v>
      </c>
      <c r="E43" s="240">
        <f t="shared" si="15"/>
        <v>30</v>
      </c>
      <c r="F43" s="275" t="s">
        <v>11</v>
      </c>
      <c r="G43" s="85">
        <f t="shared" si="16"/>
        <v>4</v>
      </c>
      <c r="H43" s="19"/>
      <c r="I43" s="19"/>
      <c r="J43" s="28"/>
      <c r="K43" s="34"/>
      <c r="L43" s="64"/>
      <c r="M43" s="66"/>
      <c r="N43" s="74"/>
      <c r="O43" s="62"/>
      <c r="P43" s="52"/>
      <c r="Q43" s="151"/>
      <c r="R43" s="48"/>
      <c r="S43" s="19"/>
      <c r="T43" s="28"/>
      <c r="U43" s="49"/>
      <c r="V43" s="153"/>
      <c r="W43" s="19"/>
      <c r="X43" s="19"/>
      <c r="Y43" s="28"/>
      <c r="Z43" s="34"/>
      <c r="AA43" s="15"/>
      <c r="AB43" s="77">
        <v>15</v>
      </c>
      <c r="AC43" s="77"/>
      <c r="AD43" s="75">
        <v>15</v>
      </c>
      <c r="AE43" s="89">
        <v>15</v>
      </c>
      <c r="AF43" s="157">
        <v>4</v>
      </c>
      <c r="AG43" s="77"/>
      <c r="AH43" s="77"/>
      <c r="AI43" s="75"/>
      <c r="AJ43" s="89"/>
      <c r="AK43" s="157"/>
    </row>
    <row r="44" spans="1:37" x14ac:dyDescent="0.25">
      <c r="A44" s="10" t="s">
        <v>32</v>
      </c>
      <c r="B44" s="255" t="s">
        <v>113</v>
      </c>
      <c r="C44" s="227">
        <f t="shared" si="13"/>
        <v>280</v>
      </c>
      <c r="D44" s="2">
        <f t="shared" si="14"/>
        <v>80</v>
      </c>
      <c r="E44" s="240">
        <f t="shared" si="15"/>
        <v>200</v>
      </c>
      <c r="F44" s="275" t="s">
        <v>11</v>
      </c>
      <c r="G44" s="85">
        <f t="shared" si="16"/>
        <v>16</v>
      </c>
      <c r="H44" s="19"/>
      <c r="I44" s="19"/>
      <c r="J44" s="28"/>
      <c r="K44" s="34"/>
      <c r="L44" s="64"/>
      <c r="M44" s="48"/>
      <c r="N44" s="19"/>
      <c r="O44" s="28"/>
      <c r="P44" s="49"/>
      <c r="Q44" s="150"/>
      <c r="R44" s="48">
        <v>12</v>
      </c>
      <c r="S44" s="19">
        <v>8</v>
      </c>
      <c r="T44" s="28">
        <v>50</v>
      </c>
      <c r="U44" s="49"/>
      <c r="V44" s="153">
        <v>4</v>
      </c>
      <c r="W44" s="19">
        <v>12</v>
      </c>
      <c r="X44" s="19">
        <v>8</v>
      </c>
      <c r="Y44" s="28">
        <v>50</v>
      </c>
      <c r="Z44" s="34"/>
      <c r="AA44" s="15">
        <v>4</v>
      </c>
      <c r="AB44" s="77">
        <v>12</v>
      </c>
      <c r="AC44" s="77">
        <v>8</v>
      </c>
      <c r="AD44" s="75">
        <v>50</v>
      </c>
      <c r="AE44" s="89"/>
      <c r="AF44" s="157">
        <v>4</v>
      </c>
      <c r="AG44" s="77">
        <v>12</v>
      </c>
      <c r="AH44" s="77">
        <v>8</v>
      </c>
      <c r="AI44" s="193">
        <v>50</v>
      </c>
      <c r="AJ44" s="89"/>
      <c r="AK44" s="157">
        <v>4</v>
      </c>
    </row>
    <row r="45" spans="1:37" x14ac:dyDescent="0.25">
      <c r="A45" s="10" t="s">
        <v>33</v>
      </c>
      <c r="B45" s="255" t="s">
        <v>114</v>
      </c>
      <c r="C45" s="227">
        <f t="shared" si="13"/>
        <v>30</v>
      </c>
      <c r="D45" s="2">
        <f t="shared" si="14"/>
        <v>15</v>
      </c>
      <c r="E45" s="240">
        <f t="shared" si="15"/>
        <v>15</v>
      </c>
      <c r="F45" s="275" t="s">
        <v>15</v>
      </c>
      <c r="G45" s="85">
        <f t="shared" si="16"/>
        <v>2</v>
      </c>
      <c r="H45" s="19"/>
      <c r="I45" s="19"/>
      <c r="J45" s="28"/>
      <c r="K45" s="34"/>
      <c r="L45" s="64"/>
      <c r="M45" s="48"/>
      <c r="N45" s="19"/>
      <c r="O45" s="28"/>
      <c r="P45" s="49"/>
      <c r="Q45" s="150"/>
      <c r="R45" s="48"/>
      <c r="S45" s="19"/>
      <c r="T45" s="28"/>
      <c r="U45" s="49"/>
      <c r="V45" s="153"/>
      <c r="W45" s="19"/>
      <c r="X45" s="19"/>
      <c r="Y45" s="28"/>
      <c r="Z45" s="34"/>
      <c r="AA45" s="15"/>
      <c r="AB45" s="77">
        <v>15</v>
      </c>
      <c r="AC45" s="77"/>
      <c r="AD45" s="75">
        <v>15</v>
      </c>
      <c r="AE45" s="89"/>
      <c r="AF45" s="157">
        <v>2</v>
      </c>
      <c r="AG45" s="77"/>
      <c r="AH45" s="77"/>
      <c r="AI45" s="75"/>
      <c r="AJ45" s="89"/>
      <c r="AK45" s="157"/>
    </row>
    <row r="46" spans="1:37" x14ac:dyDescent="0.25">
      <c r="A46" s="10" t="s">
        <v>34</v>
      </c>
      <c r="B46" s="255" t="s">
        <v>115</v>
      </c>
      <c r="C46" s="227">
        <f t="shared" si="13"/>
        <v>450</v>
      </c>
      <c r="D46" s="2">
        <f t="shared" si="14"/>
        <v>100</v>
      </c>
      <c r="E46" s="240">
        <f t="shared" si="15"/>
        <v>350</v>
      </c>
      <c r="F46" s="275" t="s">
        <v>11</v>
      </c>
      <c r="G46" s="85">
        <f t="shared" si="16"/>
        <v>21</v>
      </c>
      <c r="H46" s="19"/>
      <c r="I46" s="19"/>
      <c r="J46" s="28"/>
      <c r="K46" s="68"/>
      <c r="L46" s="150"/>
      <c r="M46" s="48">
        <v>12</v>
      </c>
      <c r="N46" s="19">
        <v>8</v>
      </c>
      <c r="O46" s="28">
        <v>70</v>
      </c>
      <c r="P46" s="49"/>
      <c r="Q46" s="150">
        <v>4</v>
      </c>
      <c r="R46" s="195">
        <v>12</v>
      </c>
      <c r="S46" s="198">
        <v>8</v>
      </c>
      <c r="T46" s="193">
        <v>70</v>
      </c>
      <c r="U46" s="76"/>
      <c r="V46" s="154">
        <v>4</v>
      </c>
      <c r="W46" s="19">
        <v>12</v>
      </c>
      <c r="X46" s="19">
        <v>8</v>
      </c>
      <c r="Y46" s="28">
        <v>70</v>
      </c>
      <c r="Z46" s="34"/>
      <c r="AA46" s="15">
        <v>4</v>
      </c>
      <c r="AB46" s="198">
        <v>12</v>
      </c>
      <c r="AC46" s="198">
        <v>8</v>
      </c>
      <c r="AD46" s="193">
        <v>70</v>
      </c>
      <c r="AE46" s="89"/>
      <c r="AF46" s="157">
        <v>4</v>
      </c>
      <c r="AG46" s="198">
        <v>12</v>
      </c>
      <c r="AH46" s="198">
        <v>8</v>
      </c>
      <c r="AI46" s="193">
        <v>70</v>
      </c>
      <c r="AJ46" s="199"/>
      <c r="AK46" s="189">
        <v>5</v>
      </c>
    </row>
    <row r="47" spans="1:37" ht="24" x14ac:dyDescent="0.25">
      <c r="A47" s="10" t="s">
        <v>35</v>
      </c>
      <c r="B47" s="255" t="s">
        <v>116</v>
      </c>
      <c r="C47" s="227">
        <f t="shared" si="13"/>
        <v>35</v>
      </c>
      <c r="D47" s="2">
        <f t="shared" si="14"/>
        <v>15</v>
      </c>
      <c r="E47" s="240">
        <f t="shared" si="15"/>
        <v>20</v>
      </c>
      <c r="F47" s="275" t="s">
        <v>11</v>
      </c>
      <c r="G47" s="85">
        <f t="shared" si="16"/>
        <v>3</v>
      </c>
      <c r="H47" s="19"/>
      <c r="I47" s="19"/>
      <c r="J47" s="28"/>
      <c r="K47" s="34"/>
      <c r="L47" s="64"/>
      <c r="M47" s="48">
        <v>15</v>
      </c>
      <c r="N47" s="19"/>
      <c r="O47" s="28">
        <v>10</v>
      </c>
      <c r="P47" s="49">
        <v>10</v>
      </c>
      <c r="Q47" s="150">
        <v>3</v>
      </c>
      <c r="R47" s="48"/>
      <c r="S47" s="19"/>
      <c r="T47" s="28"/>
      <c r="U47" s="49"/>
      <c r="V47" s="153"/>
      <c r="W47" s="19"/>
      <c r="X47" s="19"/>
      <c r="Y47" s="28"/>
      <c r="Z47" s="34"/>
      <c r="AA47" s="15"/>
      <c r="AB47" s="77"/>
      <c r="AC47" s="77"/>
      <c r="AD47" s="75"/>
      <c r="AE47" s="89"/>
      <c r="AF47" s="157"/>
      <c r="AG47" s="77"/>
      <c r="AH47" s="77"/>
      <c r="AI47" s="75"/>
      <c r="AJ47" s="89"/>
      <c r="AK47" s="157"/>
    </row>
    <row r="48" spans="1:37" x14ac:dyDescent="0.25">
      <c r="A48" s="10" t="s">
        <v>36</v>
      </c>
      <c r="B48" s="255" t="s">
        <v>117</v>
      </c>
      <c r="C48" s="227">
        <f t="shared" si="13"/>
        <v>25</v>
      </c>
      <c r="D48" s="2">
        <f t="shared" si="14"/>
        <v>10</v>
      </c>
      <c r="E48" s="240">
        <f t="shared" si="15"/>
        <v>15</v>
      </c>
      <c r="F48" s="275" t="s">
        <v>15</v>
      </c>
      <c r="G48" s="85">
        <f t="shared" si="16"/>
        <v>2</v>
      </c>
      <c r="H48" s="19"/>
      <c r="I48" s="19"/>
      <c r="J48" s="28"/>
      <c r="K48" s="34"/>
      <c r="L48" s="64"/>
      <c r="M48" s="66"/>
      <c r="N48" s="74"/>
      <c r="O48" s="62"/>
      <c r="P48" s="52"/>
      <c r="Q48" s="151"/>
      <c r="R48" s="48"/>
      <c r="S48" s="19"/>
      <c r="T48" s="28"/>
      <c r="U48" s="49"/>
      <c r="V48" s="153"/>
      <c r="W48" s="19"/>
      <c r="X48" s="19"/>
      <c r="Y48" s="28"/>
      <c r="Z48" s="34"/>
      <c r="AA48" s="15"/>
      <c r="AB48" s="77"/>
      <c r="AC48" s="77"/>
      <c r="AD48" s="75"/>
      <c r="AE48" s="89"/>
      <c r="AF48" s="157"/>
      <c r="AG48" s="77">
        <v>10</v>
      </c>
      <c r="AH48" s="77"/>
      <c r="AI48" s="75">
        <v>10</v>
      </c>
      <c r="AJ48" s="89">
        <v>5</v>
      </c>
      <c r="AK48" s="157">
        <v>2</v>
      </c>
    </row>
    <row r="49" spans="1:37" x14ac:dyDescent="0.25">
      <c r="A49" s="10" t="s">
        <v>55</v>
      </c>
      <c r="B49" s="255" t="s">
        <v>118</v>
      </c>
      <c r="C49" s="227">
        <f t="shared" si="13"/>
        <v>55</v>
      </c>
      <c r="D49" s="2">
        <f t="shared" si="14"/>
        <v>25</v>
      </c>
      <c r="E49" s="240">
        <f t="shared" si="15"/>
        <v>30</v>
      </c>
      <c r="F49" s="275" t="s">
        <v>11</v>
      </c>
      <c r="G49" s="85">
        <f t="shared" si="16"/>
        <v>4</v>
      </c>
      <c r="H49" s="19"/>
      <c r="I49" s="19"/>
      <c r="J49" s="28"/>
      <c r="K49" s="34"/>
      <c r="L49" s="64"/>
      <c r="M49" s="48"/>
      <c r="N49" s="19"/>
      <c r="O49" s="28"/>
      <c r="P49" s="49"/>
      <c r="Q49" s="150"/>
      <c r="R49" s="48">
        <v>10</v>
      </c>
      <c r="S49" s="19"/>
      <c r="T49" s="28"/>
      <c r="U49" s="49">
        <v>10</v>
      </c>
      <c r="V49" s="153">
        <v>2</v>
      </c>
      <c r="W49" s="19">
        <v>15</v>
      </c>
      <c r="X49" s="19"/>
      <c r="Y49" s="28">
        <v>10</v>
      </c>
      <c r="Z49" s="34">
        <v>10</v>
      </c>
      <c r="AA49" s="15">
        <v>2</v>
      </c>
      <c r="AB49" s="77"/>
      <c r="AC49" s="77"/>
      <c r="AD49" s="75"/>
      <c r="AE49" s="89"/>
      <c r="AF49" s="157"/>
      <c r="AG49" s="77"/>
      <c r="AH49" s="77"/>
      <c r="AI49" s="75"/>
      <c r="AJ49" s="89"/>
      <c r="AK49" s="157"/>
    </row>
    <row r="50" spans="1:37" x14ac:dyDescent="0.25">
      <c r="A50" s="10" t="s">
        <v>54</v>
      </c>
      <c r="B50" s="256" t="s">
        <v>119</v>
      </c>
      <c r="C50" s="227">
        <f t="shared" si="13"/>
        <v>25</v>
      </c>
      <c r="D50" s="2">
        <f t="shared" si="14"/>
        <v>10</v>
      </c>
      <c r="E50" s="240">
        <f t="shared" si="15"/>
        <v>15</v>
      </c>
      <c r="F50" s="276" t="s">
        <v>15</v>
      </c>
      <c r="G50" s="85">
        <f t="shared" si="16"/>
        <v>2</v>
      </c>
      <c r="H50" s="21"/>
      <c r="I50" s="21"/>
      <c r="J50" s="33"/>
      <c r="K50" s="27"/>
      <c r="L50" s="65"/>
      <c r="M50" s="58"/>
      <c r="N50" s="21"/>
      <c r="O50" s="33"/>
      <c r="P50" s="59"/>
      <c r="Q50" s="152"/>
      <c r="R50" s="58"/>
      <c r="S50" s="21"/>
      <c r="T50" s="33"/>
      <c r="U50" s="59"/>
      <c r="V50" s="155"/>
      <c r="W50" s="21"/>
      <c r="X50" s="21"/>
      <c r="Y50" s="33"/>
      <c r="Z50" s="27"/>
      <c r="AA50" s="16"/>
      <c r="AB50" s="77"/>
      <c r="AC50" s="77"/>
      <c r="AD50" s="75"/>
      <c r="AE50" s="89"/>
      <c r="AF50" s="157"/>
      <c r="AG50" s="77">
        <v>10</v>
      </c>
      <c r="AH50" s="77"/>
      <c r="AI50" s="75">
        <v>10</v>
      </c>
      <c r="AJ50" s="89">
        <v>5</v>
      </c>
      <c r="AK50" s="157">
        <v>2</v>
      </c>
    </row>
    <row r="51" spans="1:37" x14ac:dyDescent="0.25">
      <c r="A51" s="10" t="s">
        <v>56</v>
      </c>
      <c r="B51" s="255" t="s">
        <v>120</v>
      </c>
      <c r="C51" s="227">
        <f t="shared" si="13"/>
        <v>25</v>
      </c>
      <c r="D51" s="2">
        <f t="shared" si="14"/>
        <v>10</v>
      </c>
      <c r="E51" s="240">
        <f t="shared" si="15"/>
        <v>15</v>
      </c>
      <c r="F51" s="276" t="s">
        <v>15</v>
      </c>
      <c r="G51" s="85">
        <f t="shared" si="16"/>
        <v>2</v>
      </c>
      <c r="H51" s="21"/>
      <c r="I51" s="21"/>
      <c r="J51" s="33"/>
      <c r="K51" s="27"/>
      <c r="L51" s="65"/>
      <c r="M51" s="58"/>
      <c r="N51" s="21"/>
      <c r="O51" s="33"/>
      <c r="P51" s="59"/>
      <c r="Q51" s="152"/>
      <c r="R51" s="58"/>
      <c r="S51" s="21"/>
      <c r="T51" s="33"/>
      <c r="U51" s="59"/>
      <c r="V51" s="155"/>
      <c r="W51" s="21"/>
      <c r="X51" s="21"/>
      <c r="Y51" s="33"/>
      <c r="Z51" s="27"/>
      <c r="AA51" s="16"/>
      <c r="AB51" s="77"/>
      <c r="AC51" s="77"/>
      <c r="AD51" s="75"/>
      <c r="AE51" s="89"/>
      <c r="AF51" s="157"/>
      <c r="AG51" s="77">
        <v>10</v>
      </c>
      <c r="AH51" s="77"/>
      <c r="AI51" s="75">
        <v>10</v>
      </c>
      <c r="AJ51" s="89">
        <v>5</v>
      </c>
      <c r="AK51" s="157">
        <v>2</v>
      </c>
    </row>
    <row r="52" spans="1:37" x14ac:dyDescent="0.25">
      <c r="A52" s="10" t="s">
        <v>57</v>
      </c>
      <c r="B52" s="256" t="s">
        <v>121</v>
      </c>
      <c r="C52" s="227">
        <f>SUM(D52:E52)</f>
        <v>55</v>
      </c>
      <c r="D52" s="2">
        <f t="shared" si="14"/>
        <v>20</v>
      </c>
      <c r="E52" s="240">
        <f t="shared" si="15"/>
        <v>35</v>
      </c>
      <c r="F52" s="276" t="s">
        <v>11</v>
      </c>
      <c r="G52" s="85">
        <f t="shared" si="16"/>
        <v>3</v>
      </c>
      <c r="H52" s="21"/>
      <c r="I52" s="21"/>
      <c r="J52" s="33"/>
      <c r="K52" s="27"/>
      <c r="L52" s="65"/>
      <c r="M52" s="58"/>
      <c r="N52" s="21"/>
      <c r="O52" s="33"/>
      <c r="P52" s="59"/>
      <c r="Q52" s="152"/>
      <c r="R52" s="58"/>
      <c r="S52" s="21"/>
      <c r="T52" s="33"/>
      <c r="U52" s="59"/>
      <c r="V52" s="155"/>
      <c r="W52" s="21"/>
      <c r="X52" s="21"/>
      <c r="Y52" s="33"/>
      <c r="Z52" s="27"/>
      <c r="AA52" s="16"/>
      <c r="AB52" s="99">
        <v>12</v>
      </c>
      <c r="AC52" s="99">
        <v>8</v>
      </c>
      <c r="AD52" s="100">
        <v>15</v>
      </c>
      <c r="AE52" s="101">
        <v>20</v>
      </c>
      <c r="AF52" s="158">
        <v>3</v>
      </c>
      <c r="AG52" s="99"/>
      <c r="AH52" s="99"/>
      <c r="AI52" s="100"/>
      <c r="AJ52" s="101"/>
      <c r="AK52" s="158"/>
    </row>
    <row r="53" spans="1:37" x14ac:dyDescent="0.25">
      <c r="A53" s="10" t="s">
        <v>58</v>
      </c>
      <c r="B53" s="220" t="s">
        <v>157</v>
      </c>
      <c r="C53" s="227">
        <f>SUM(D53:E53)</f>
        <v>9</v>
      </c>
      <c r="D53" s="2">
        <f t="shared" si="14"/>
        <v>9</v>
      </c>
      <c r="E53" s="240">
        <f>SUM(J53:K53,O53:P53,T53:U53,Y53:Z53,AD53:AE53,AI53:AJ53)</f>
        <v>0</v>
      </c>
      <c r="F53" s="253" t="s">
        <v>15</v>
      </c>
      <c r="G53" s="85">
        <f>SUM(L53,Q53,V53,AA53,AF53,AK53)</f>
        <v>1</v>
      </c>
      <c r="H53" s="166">
        <v>9</v>
      </c>
      <c r="I53" s="166"/>
      <c r="J53" s="2"/>
      <c r="K53" s="167"/>
      <c r="L53" s="181">
        <v>1</v>
      </c>
      <c r="M53" s="166"/>
      <c r="N53" s="166"/>
      <c r="O53" s="2"/>
      <c r="P53" s="167"/>
      <c r="Q53" s="181"/>
      <c r="R53" s="166"/>
      <c r="S53" s="166"/>
      <c r="T53" s="2"/>
      <c r="U53" s="167"/>
      <c r="V53" s="181"/>
      <c r="W53" s="166"/>
      <c r="X53" s="166"/>
      <c r="Y53" s="2"/>
      <c r="Z53" s="167"/>
      <c r="AA53" s="181"/>
      <c r="AB53" s="175"/>
      <c r="AC53" s="175"/>
      <c r="AD53" s="168"/>
      <c r="AE53" s="177"/>
      <c r="AF53" s="185"/>
      <c r="AG53" s="175"/>
      <c r="AH53" s="175"/>
      <c r="AI53" s="168"/>
      <c r="AJ53" s="177"/>
      <c r="AK53" s="185"/>
    </row>
    <row r="54" spans="1:37" x14ac:dyDescent="0.25">
      <c r="A54" s="10" t="s">
        <v>59</v>
      </c>
      <c r="B54" s="221" t="s">
        <v>137</v>
      </c>
      <c r="C54" s="227">
        <f>SUM(D54:E54)</f>
        <v>9</v>
      </c>
      <c r="D54" s="2">
        <f t="shared" si="14"/>
        <v>9</v>
      </c>
      <c r="E54" s="240">
        <f>SUM(J54:K54,O54:P54,T54:U54,Y54:Z54,AD54:AE54,AI54:AJ54)</f>
        <v>0</v>
      </c>
      <c r="F54" s="277" t="s">
        <v>15</v>
      </c>
      <c r="G54" s="85">
        <f>SUM(L54,Q54,V54,AA54,AF54,AK54)</f>
        <v>1</v>
      </c>
      <c r="H54" s="3"/>
      <c r="I54" s="3"/>
      <c r="J54" s="26"/>
      <c r="K54" s="169"/>
      <c r="L54" s="182"/>
      <c r="M54" s="3"/>
      <c r="N54" s="3"/>
      <c r="O54" s="26"/>
      <c r="P54" s="169"/>
      <c r="Q54" s="182"/>
      <c r="R54" s="3"/>
      <c r="S54" s="3"/>
      <c r="T54" s="26"/>
      <c r="U54" s="169"/>
      <c r="V54" s="182"/>
      <c r="W54" s="3">
        <v>9</v>
      </c>
      <c r="X54" s="3"/>
      <c r="Y54" s="26"/>
      <c r="Z54" s="169"/>
      <c r="AA54" s="182">
        <v>1</v>
      </c>
      <c r="AB54" s="176"/>
      <c r="AC54" s="176"/>
      <c r="AD54" s="170"/>
      <c r="AE54" s="178"/>
      <c r="AF54" s="186"/>
      <c r="AG54" s="176"/>
      <c r="AH54" s="176"/>
      <c r="AI54" s="170"/>
      <c r="AJ54" s="178"/>
      <c r="AK54" s="186"/>
    </row>
    <row r="55" spans="1:37" ht="15.75" thickBot="1" x14ac:dyDescent="0.3">
      <c r="A55" s="10" t="s">
        <v>60</v>
      </c>
      <c r="B55" s="221" t="s">
        <v>124</v>
      </c>
      <c r="C55" s="249">
        <f>SUM(D55:E55)</f>
        <v>9</v>
      </c>
      <c r="D55" s="250">
        <f t="shared" si="14"/>
        <v>9</v>
      </c>
      <c r="E55" s="251">
        <f>SUM(J55:K55,O55:P55,T55:U55,Y55:Z55,AD55:AE55,AI55:AJ55)</f>
        <v>0</v>
      </c>
      <c r="F55" s="277" t="s">
        <v>15</v>
      </c>
      <c r="G55" s="85">
        <f>SUM(L55,Q55,V55,AA55,AF55,AK55)</f>
        <v>1</v>
      </c>
      <c r="H55" s="3"/>
      <c r="I55" s="3"/>
      <c r="J55" s="26"/>
      <c r="K55" s="169"/>
      <c r="L55" s="182"/>
      <c r="M55" s="3">
        <v>9</v>
      </c>
      <c r="N55" s="3"/>
      <c r="O55" s="26"/>
      <c r="P55" s="169"/>
      <c r="Q55" s="182">
        <v>1</v>
      </c>
      <c r="R55" s="3"/>
      <c r="S55" s="3"/>
      <c r="T55" s="26"/>
      <c r="U55" s="169"/>
      <c r="V55" s="182"/>
      <c r="W55" s="3"/>
      <c r="X55" s="3"/>
      <c r="Y55" s="26"/>
      <c r="Z55" s="169"/>
      <c r="AA55" s="182"/>
      <c r="AB55" s="176"/>
      <c r="AC55" s="176"/>
      <c r="AD55" s="170"/>
      <c r="AE55" s="178"/>
      <c r="AF55" s="186"/>
      <c r="AG55" s="176"/>
      <c r="AH55" s="176"/>
      <c r="AI55" s="170"/>
      <c r="AJ55" s="178"/>
      <c r="AK55" s="186"/>
    </row>
    <row r="56" spans="1:37" ht="15.75" thickBot="1" x14ac:dyDescent="0.3">
      <c r="A56" s="805" t="s">
        <v>18</v>
      </c>
      <c r="B56" s="809"/>
      <c r="C56" s="268">
        <f>SUM(C39:C55)</f>
        <v>1327</v>
      </c>
      <c r="D56" s="268">
        <f t="shared" ref="D56:AK56" si="17">SUM(D39:D55)</f>
        <v>417</v>
      </c>
      <c r="E56" s="268">
        <f t="shared" si="17"/>
        <v>910</v>
      </c>
      <c r="F56" s="142">
        <f t="shared" si="17"/>
        <v>0</v>
      </c>
      <c r="G56" s="142">
        <f t="shared" si="17"/>
        <v>81</v>
      </c>
      <c r="H56" s="142">
        <f t="shared" si="17"/>
        <v>9</v>
      </c>
      <c r="I56" s="142"/>
      <c r="J56" s="142">
        <f t="shared" si="17"/>
        <v>0</v>
      </c>
      <c r="K56" s="142">
        <f t="shared" si="17"/>
        <v>0</v>
      </c>
      <c r="L56" s="142">
        <f t="shared" si="17"/>
        <v>1</v>
      </c>
      <c r="M56" s="142">
        <f t="shared" si="17"/>
        <v>51</v>
      </c>
      <c r="N56" s="142"/>
      <c r="O56" s="142">
        <f t="shared" si="17"/>
        <v>110</v>
      </c>
      <c r="P56" s="142">
        <f t="shared" si="17"/>
        <v>10</v>
      </c>
      <c r="Q56" s="142">
        <f t="shared" si="17"/>
        <v>12</v>
      </c>
      <c r="R56" s="142">
        <f t="shared" si="17"/>
        <v>64</v>
      </c>
      <c r="S56" s="142"/>
      <c r="T56" s="142">
        <f t="shared" si="17"/>
        <v>155</v>
      </c>
      <c r="U56" s="142">
        <f t="shared" si="17"/>
        <v>40</v>
      </c>
      <c r="V56" s="142">
        <f t="shared" si="17"/>
        <v>17</v>
      </c>
      <c r="W56" s="142">
        <f t="shared" si="17"/>
        <v>63</v>
      </c>
      <c r="X56" s="142"/>
      <c r="Y56" s="142">
        <f t="shared" si="17"/>
        <v>145</v>
      </c>
      <c r="Z56" s="142">
        <f t="shared" si="17"/>
        <v>25</v>
      </c>
      <c r="AA56" s="142">
        <f t="shared" si="17"/>
        <v>14</v>
      </c>
      <c r="AB56" s="142">
        <f t="shared" si="17"/>
        <v>81</v>
      </c>
      <c r="AC56" s="142"/>
      <c r="AD56" s="142">
        <f t="shared" si="17"/>
        <v>180</v>
      </c>
      <c r="AE56" s="142">
        <f t="shared" si="17"/>
        <v>50</v>
      </c>
      <c r="AF56" s="142">
        <f t="shared" si="17"/>
        <v>19</v>
      </c>
      <c r="AG56" s="142">
        <f t="shared" si="17"/>
        <v>69</v>
      </c>
      <c r="AH56" s="142"/>
      <c r="AI56" s="142">
        <f t="shared" si="17"/>
        <v>165</v>
      </c>
      <c r="AJ56" s="142">
        <f t="shared" si="17"/>
        <v>30</v>
      </c>
      <c r="AK56" s="142">
        <f t="shared" si="17"/>
        <v>18</v>
      </c>
    </row>
    <row r="57" spans="1:37" ht="15.75" thickBot="1" x14ac:dyDescent="0.3">
      <c r="A57" s="810" t="s">
        <v>122</v>
      </c>
      <c r="B57" s="811"/>
      <c r="C57" s="812"/>
      <c r="D57" s="812"/>
      <c r="E57" s="812"/>
      <c r="F57" s="812"/>
      <c r="G57" s="811"/>
      <c r="H57" s="811"/>
      <c r="I57" s="811"/>
      <c r="J57" s="811"/>
      <c r="K57" s="811"/>
      <c r="L57" s="811"/>
      <c r="M57" s="811"/>
      <c r="N57" s="811"/>
      <c r="O57" s="811"/>
      <c r="P57" s="811"/>
      <c r="Q57" s="811"/>
      <c r="R57" s="811"/>
      <c r="S57" s="811"/>
      <c r="T57" s="811"/>
      <c r="U57" s="811"/>
      <c r="V57" s="811"/>
      <c r="W57" s="811"/>
      <c r="X57" s="811"/>
      <c r="Y57" s="811"/>
      <c r="Z57" s="811"/>
      <c r="AA57" s="811"/>
      <c r="AB57" s="811"/>
      <c r="AC57" s="811"/>
      <c r="AD57" s="811"/>
      <c r="AE57" s="811"/>
      <c r="AF57" s="811"/>
      <c r="AG57" s="811"/>
      <c r="AH57" s="811"/>
      <c r="AI57" s="811"/>
      <c r="AJ57" s="811"/>
      <c r="AK57" s="813"/>
    </row>
    <row r="58" spans="1:37" x14ac:dyDescent="0.25">
      <c r="A58" s="10" t="s">
        <v>61</v>
      </c>
      <c r="B58" s="190" t="s">
        <v>139</v>
      </c>
      <c r="C58" s="46">
        <f>SUM(D58:E58)</f>
        <v>9</v>
      </c>
      <c r="D58" s="109">
        <f>SUM(H58:I58,M58:N58,R58:S58,W58:X58,AB58:AC58,AG58:AH58)</f>
        <v>9</v>
      </c>
      <c r="E58" s="111">
        <f>SUM(J58:K58,O58:P58,T58:U58,Y58:Z58,AD58:AE58,AI58:AJ58)</f>
        <v>0</v>
      </c>
      <c r="F58" s="139" t="s">
        <v>15</v>
      </c>
      <c r="G58" s="110">
        <f>SUM(L58,Q58,V58,AA58,AF58,AK58)</f>
        <v>1</v>
      </c>
      <c r="H58" s="9"/>
      <c r="I58" s="9"/>
      <c r="J58" s="12"/>
      <c r="K58" s="10"/>
      <c r="L58" s="159"/>
      <c r="M58" s="9">
        <v>9</v>
      </c>
      <c r="N58" s="9"/>
      <c r="O58" s="12"/>
      <c r="P58" s="10"/>
      <c r="Q58" s="161">
        <v>1</v>
      </c>
      <c r="R58" s="87"/>
      <c r="S58" s="18"/>
      <c r="T58" s="31"/>
      <c r="U58" s="86"/>
      <c r="V58" s="161"/>
      <c r="W58" s="87"/>
      <c r="X58" s="18"/>
      <c r="Y58" s="31"/>
      <c r="Z58" s="24"/>
      <c r="AA58" s="172"/>
      <c r="AB58" s="73"/>
      <c r="AC58" s="73"/>
      <c r="AD58" s="71"/>
      <c r="AE58" s="72"/>
      <c r="AF58" s="119"/>
      <c r="AG58" s="73"/>
      <c r="AH58" s="73"/>
      <c r="AI58" s="71"/>
      <c r="AJ58" s="72"/>
      <c r="AK58" s="119"/>
    </row>
    <row r="59" spans="1:37" x14ac:dyDescent="0.25">
      <c r="A59" s="10" t="s">
        <v>66</v>
      </c>
      <c r="B59" s="191" t="s">
        <v>140</v>
      </c>
      <c r="C59" s="48">
        <f t="shared" ref="C59:C70" si="18">SUM(D59:E59)</f>
        <v>9</v>
      </c>
      <c r="D59" s="14">
        <f t="shared" ref="D59:D70" si="19">SUM(H59:I59,M59:N59,R59:S59,W59:X59,AB59:AC59,AG59:AH59)</f>
        <v>9</v>
      </c>
      <c r="E59" s="112">
        <f t="shared" ref="E59:E70" si="20">SUM(J59:K59,O59:P59,T59:U59,Y59:Z59,AD59:AE59,AI59:AJ59)</f>
        <v>0</v>
      </c>
      <c r="F59" s="140" t="s">
        <v>15</v>
      </c>
      <c r="G59" s="110">
        <f t="shared" ref="G59:G70" si="21">SUM(L59,Q59,V59,AA59,AF59,AK59)</f>
        <v>1</v>
      </c>
      <c r="H59" s="23"/>
      <c r="I59" s="23"/>
      <c r="J59" s="11"/>
      <c r="K59" s="38"/>
      <c r="L59" s="160"/>
      <c r="M59" s="23">
        <v>9</v>
      </c>
      <c r="N59" s="23"/>
      <c r="O59" s="11"/>
      <c r="P59" s="38"/>
      <c r="Q59" s="162">
        <v>1</v>
      </c>
      <c r="R59" s="66"/>
      <c r="S59" s="74"/>
      <c r="T59" s="62"/>
      <c r="U59" s="52"/>
      <c r="V59" s="130"/>
      <c r="W59" s="48"/>
      <c r="X59" s="19"/>
      <c r="Y59" s="28"/>
      <c r="Z59" s="34"/>
      <c r="AA59" s="160"/>
      <c r="AB59" s="74"/>
      <c r="AC59" s="74"/>
      <c r="AD59" s="62"/>
      <c r="AE59" s="61"/>
      <c r="AF59" s="120"/>
      <c r="AG59" s="74"/>
      <c r="AH59" s="74"/>
      <c r="AI59" s="62"/>
      <c r="AJ59" s="61"/>
      <c r="AK59" s="120"/>
    </row>
    <row r="60" spans="1:37" ht="24.75" x14ac:dyDescent="0.25">
      <c r="A60" s="10" t="s">
        <v>62</v>
      </c>
      <c r="B60" s="192" t="s">
        <v>141</v>
      </c>
      <c r="C60" s="48">
        <f t="shared" si="18"/>
        <v>9</v>
      </c>
      <c r="D60" s="14">
        <f t="shared" si="19"/>
        <v>9</v>
      </c>
      <c r="E60" s="112">
        <f t="shared" si="20"/>
        <v>0</v>
      </c>
      <c r="F60" s="140" t="s">
        <v>15</v>
      </c>
      <c r="G60" s="110">
        <f t="shared" si="21"/>
        <v>1</v>
      </c>
      <c r="H60" s="23"/>
      <c r="I60" s="23"/>
      <c r="J60" s="11"/>
      <c r="K60" s="38"/>
      <c r="L60" s="160"/>
      <c r="M60" s="164">
        <v>9</v>
      </c>
      <c r="N60" s="164"/>
      <c r="O60" s="11"/>
      <c r="P60" s="38"/>
      <c r="Q60" s="64">
        <v>1</v>
      </c>
      <c r="R60" s="48"/>
      <c r="S60" s="19"/>
      <c r="T60" s="28"/>
      <c r="U60" s="49"/>
      <c r="V60" s="162"/>
      <c r="W60" s="66"/>
      <c r="X60" s="74"/>
      <c r="Y60" s="62"/>
      <c r="Z60" s="61"/>
      <c r="AA60" s="120"/>
      <c r="AB60" s="74"/>
      <c r="AC60" s="74"/>
      <c r="AD60" s="62"/>
      <c r="AE60" s="61"/>
      <c r="AF60" s="120"/>
      <c r="AG60" s="74"/>
      <c r="AH60" s="74"/>
      <c r="AI60" s="62"/>
      <c r="AJ60" s="61"/>
      <c r="AK60" s="120"/>
    </row>
    <row r="61" spans="1:37" x14ac:dyDescent="0.25">
      <c r="A61" s="10" t="s">
        <v>63</v>
      </c>
      <c r="B61" s="191" t="s">
        <v>142</v>
      </c>
      <c r="C61" s="48">
        <f t="shared" si="18"/>
        <v>12</v>
      </c>
      <c r="D61" s="14">
        <f t="shared" si="19"/>
        <v>12</v>
      </c>
      <c r="E61" s="112">
        <f t="shared" si="20"/>
        <v>0</v>
      </c>
      <c r="F61" s="140" t="s">
        <v>15</v>
      </c>
      <c r="G61" s="110">
        <f t="shared" si="21"/>
        <v>1</v>
      </c>
      <c r="H61" s="19">
        <v>12</v>
      </c>
      <c r="I61" s="19"/>
      <c r="J61" s="28"/>
      <c r="K61" s="34"/>
      <c r="L61" s="15">
        <v>1</v>
      </c>
      <c r="M61" s="23"/>
      <c r="N61" s="23"/>
      <c r="O61" s="11"/>
      <c r="P61" s="38"/>
      <c r="Q61" s="64"/>
      <c r="R61" s="69"/>
      <c r="S61" s="263"/>
      <c r="T61" s="30"/>
      <c r="U61" s="70"/>
      <c r="V61" s="64"/>
      <c r="W61" s="66"/>
      <c r="X61" s="74"/>
      <c r="Y61" s="62"/>
      <c r="Z61" s="61"/>
      <c r="AA61" s="120"/>
      <c r="AB61" s="74"/>
      <c r="AC61" s="74"/>
      <c r="AD61" s="62"/>
      <c r="AE61" s="61"/>
      <c r="AF61" s="120"/>
      <c r="AG61" s="74"/>
      <c r="AH61" s="74"/>
      <c r="AI61" s="62"/>
      <c r="AJ61" s="61"/>
      <c r="AK61" s="120"/>
    </row>
    <row r="62" spans="1:37" x14ac:dyDescent="0.25">
      <c r="A62" s="10" t="s">
        <v>64</v>
      </c>
      <c r="B62" s="191" t="s">
        <v>143</v>
      </c>
      <c r="C62" s="48">
        <f t="shared" si="18"/>
        <v>9</v>
      </c>
      <c r="D62" s="14">
        <f t="shared" si="19"/>
        <v>9</v>
      </c>
      <c r="E62" s="112">
        <f t="shared" si="20"/>
        <v>0</v>
      </c>
      <c r="F62" s="140" t="s">
        <v>15</v>
      </c>
      <c r="G62" s="110">
        <f t="shared" si="21"/>
        <v>1</v>
      </c>
      <c r="H62" s="19"/>
      <c r="I62" s="19"/>
      <c r="J62" s="28"/>
      <c r="K62" s="34"/>
      <c r="L62" s="15"/>
      <c r="M62" s="19"/>
      <c r="N62" s="19"/>
      <c r="O62" s="28"/>
      <c r="P62" s="34"/>
      <c r="Q62" s="64"/>
      <c r="R62" s="48"/>
      <c r="S62" s="19"/>
      <c r="T62" s="28"/>
      <c r="U62" s="49"/>
      <c r="V62" s="64"/>
      <c r="W62" s="88">
        <v>9</v>
      </c>
      <c r="X62" s="77"/>
      <c r="Y62" s="75"/>
      <c r="Z62" s="89"/>
      <c r="AA62" s="189">
        <v>1</v>
      </c>
      <c r="AB62" s="74"/>
      <c r="AC62" s="74"/>
      <c r="AD62" s="62"/>
      <c r="AE62" s="61"/>
      <c r="AF62" s="120"/>
      <c r="AG62" s="74"/>
      <c r="AH62" s="74"/>
      <c r="AI62" s="62"/>
      <c r="AJ62" s="61"/>
      <c r="AK62" s="120"/>
    </row>
    <row r="63" spans="1:37" x14ac:dyDescent="0.25">
      <c r="A63" s="10" t="s">
        <v>158</v>
      </c>
      <c r="B63" s="191" t="s">
        <v>144</v>
      </c>
      <c r="C63" s="48">
        <f t="shared" si="18"/>
        <v>9</v>
      </c>
      <c r="D63" s="14">
        <f t="shared" si="19"/>
        <v>9</v>
      </c>
      <c r="E63" s="112">
        <f t="shared" si="20"/>
        <v>0</v>
      </c>
      <c r="F63" s="140" t="s">
        <v>15</v>
      </c>
      <c r="G63" s="110">
        <f t="shared" si="21"/>
        <v>2</v>
      </c>
      <c r="H63" s="19"/>
      <c r="I63" s="19"/>
      <c r="J63" s="28"/>
      <c r="K63" s="34"/>
      <c r="L63" s="15"/>
      <c r="M63" s="19"/>
      <c r="N63" s="19"/>
      <c r="O63" s="28"/>
      <c r="P63" s="34"/>
      <c r="Q63" s="64"/>
      <c r="R63" s="48"/>
      <c r="S63" s="19"/>
      <c r="T63" s="28"/>
      <c r="U63" s="49"/>
      <c r="V63" s="64"/>
      <c r="W63" s="48"/>
      <c r="X63" s="19"/>
      <c r="Y63" s="28"/>
      <c r="Z63" s="34"/>
      <c r="AA63" s="15"/>
      <c r="AB63" s="74"/>
      <c r="AC63" s="74"/>
      <c r="AD63" s="62"/>
      <c r="AE63" s="61"/>
      <c r="AF63" s="120"/>
      <c r="AG63" s="77">
        <v>9</v>
      </c>
      <c r="AH63" s="77"/>
      <c r="AI63" s="75"/>
      <c r="AJ63" s="89"/>
      <c r="AK63" s="157">
        <v>2</v>
      </c>
    </row>
    <row r="64" spans="1:37" ht="24.75" x14ac:dyDescent="0.25">
      <c r="A64" s="10" t="s">
        <v>65</v>
      </c>
      <c r="B64" s="192" t="s">
        <v>145</v>
      </c>
      <c r="C64" s="48">
        <f t="shared" si="18"/>
        <v>20</v>
      </c>
      <c r="D64" s="14">
        <f t="shared" si="19"/>
        <v>20</v>
      </c>
      <c r="E64" s="112">
        <f t="shared" si="20"/>
        <v>0</v>
      </c>
      <c r="F64" s="140" t="s">
        <v>15</v>
      </c>
      <c r="G64" s="110">
        <f t="shared" si="21"/>
        <v>2</v>
      </c>
      <c r="H64" s="19"/>
      <c r="I64" s="19"/>
      <c r="J64" s="28"/>
      <c r="K64" s="34"/>
      <c r="L64" s="15"/>
      <c r="M64" s="19"/>
      <c r="N64" s="19"/>
      <c r="O64" s="28"/>
      <c r="P64" s="34"/>
      <c r="Q64" s="64"/>
      <c r="R64" s="66"/>
      <c r="S64" s="74"/>
      <c r="T64" s="62"/>
      <c r="U64" s="52"/>
      <c r="V64" s="163"/>
      <c r="W64" s="48">
        <v>12</v>
      </c>
      <c r="X64" s="19">
        <v>8</v>
      </c>
      <c r="Y64" s="28"/>
      <c r="Z64" s="34"/>
      <c r="AA64" s="15">
        <v>2</v>
      </c>
      <c r="AB64" s="77"/>
      <c r="AC64" s="77"/>
      <c r="AD64" s="75"/>
      <c r="AE64" s="89"/>
      <c r="AF64" s="157"/>
      <c r="AG64" s="77"/>
      <c r="AH64" s="77"/>
      <c r="AI64" s="75"/>
      <c r="AJ64" s="89"/>
      <c r="AK64" s="157"/>
    </row>
    <row r="65" spans="1:37" ht="24.75" x14ac:dyDescent="0.25">
      <c r="A65" s="10" t="s">
        <v>49</v>
      </c>
      <c r="B65" s="192" t="s">
        <v>146</v>
      </c>
      <c r="C65" s="48">
        <f t="shared" si="18"/>
        <v>20</v>
      </c>
      <c r="D65" s="14">
        <f t="shared" si="19"/>
        <v>10</v>
      </c>
      <c r="E65" s="112">
        <f t="shared" si="20"/>
        <v>10</v>
      </c>
      <c r="F65" s="140" t="s">
        <v>15</v>
      </c>
      <c r="G65" s="110">
        <f t="shared" si="21"/>
        <v>3</v>
      </c>
      <c r="H65" s="19"/>
      <c r="I65" s="19"/>
      <c r="J65" s="28"/>
      <c r="K65" s="34"/>
      <c r="L65" s="15"/>
      <c r="M65" s="19">
        <v>10</v>
      </c>
      <c r="N65" s="19"/>
      <c r="O65" s="28">
        <v>10</v>
      </c>
      <c r="P65" s="34"/>
      <c r="Q65" s="64">
        <v>3</v>
      </c>
      <c r="R65" s="48"/>
      <c r="S65" s="19"/>
      <c r="T65" s="28"/>
      <c r="U65" s="49"/>
      <c r="V65" s="64"/>
      <c r="W65" s="48"/>
      <c r="X65" s="19"/>
      <c r="Y65" s="28"/>
      <c r="Z65" s="34"/>
      <c r="AA65" s="15"/>
      <c r="AB65" s="74"/>
      <c r="AC65" s="74"/>
      <c r="AD65" s="62"/>
      <c r="AE65" s="61"/>
      <c r="AF65" s="120"/>
      <c r="AG65" s="77"/>
      <c r="AH65" s="77"/>
      <c r="AI65" s="75"/>
      <c r="AJ65" s="89"/>
      <c r="AK65" s="157"/>
    </row>
    <row r="66" spans="1:37" x14ac:dyDescent="0.25">
      <c r="A66" s="10" t="s">
        <v>50</v>
      </c>
      <c r="B66" s="191" t="s">
        <v>147</v>
      </c>
      <c r="C66" s="48">
        <f t="shared" si="18"/>
        <v>30</v>
      </c>
      <c r="D66" s="14">
        <f t="shared" si="19"/>
        <v>0</v>
      </c>
      <c r="E66" s="112">
        <f t="shared" si="20"/>
        <v>30</v>
      </c>
      <c r="F66" s="140" t="s">
        <v>15</v>
      </c>
      <c r="G66" s="110">
        <f t="shared" si="21"/>
        <v>4</v>
      </c>
      <c r="H66" s="19"/>
      <c r="I66" s="19"/>
      <c r="J66" s="28"/>
      <c r="K66" s="34"/>
      <c r="L66" s="15"/>
      <c r="M66" s="19"/>
      <c r="N66" s="19"/>
      <c r="O66" s="28"/>
      <c r="P66" s="34"/>
      <c r="Q66" s="64"/>
      <c r="R66" s="48"/>
      <c r="S66" s="19"/>
      <c r="T66" s="28"/>
      <c r="U66" s="49"/>
      <c r="V66" s="64"/>
      <c r="W66" s="66"/>
      <c r="X66" s="74"/>
      <c r="Y66" s="75">
        <v>30</v>
      </c>
      <c r="Z66" s="61"/>
      <c r="AA66" s="157">
        <v>4</v>
      </c>
      <c r="AB66" s="74"/>
      <c r="AC66" s="74"/>
      <c r="AD66" s="62"/>
      <c r="AE66" s="61"/>
      <c r="AF66" s="120"/>
      <c r="AG66" s="77"/>
      <c r="AH66" s="77"/>
      <c r="AI66" s="75"/>
      <c r="AJ66" s="89"/>
      <c r="AK66" s="157"/>
    </row>
    <row r="67" spans="1:37" x14ac:dyDescent="0.25">
      <c r="A67" s="10" t="s">
        <v>51</v>
      </c>
      <c r="B67" s="191" t="s">
        <v>148</v>
      </c>
      <c r="C67" s="48">
        <f t="shared" si="18"/>
        <v>15</v>
      </c>
      <c r="D67" s="14">
        <f t="shared" si="19"/>
        <v>15</v>
      </c>
      <c r="E67" s="112">
        <f t="shared" si="20"/>
        <v>0</v>
      </c>
      <c r="F67" s="140" t="s">
        <v>15</v>
      </c>
      <c r="G67" s="110">
        <f t="shared" si="21"/>
        <v>2</v>
      </c>
      <c r="H67" s="19"/>
      <c r="I67" s="19"/>
      <c r="J67" s="28"/>
      <c r="K67" s="34"/>
      <c r="L67" s="15"/>
      <c r="M67" s="19"/>
      <c r="N67" s="19"/>
      <c r="O67" s="28"/>
      <c r="P67" s="34"/>
      <c r="Q67" s="64"/>
      <c r="R67" s="48"/>
      <c r="S67" s="19"/>
      <c r="T67" s="28"/>
      <c r="U67" s="49"/>
      <c r="V67" s="64"/>
      <c r="W67" s="48"/>
      <c r="X67" s="19"/>
      <c r="Y67" s="28"/>
      <c r="Z67" s="34"/>
      <c r="AA67" s="15"/>
      <c r="AB67" s="74"/>
      <c r="AC67" s="74"/>
      <c r="AD67" s="62"/>
      <c r="AE67" s="61"/>
      <c r="AF67" s="120"/>
      <c r="AG67" s="77">
        <v>15</v>
      </c>
      <c r="AH67" s="77"/>
      <c r="AI67" s="75"/>
      <c r="AJ67" s="89"/>
      <c r="AK67" s="157">
        <v>2</v>
      </c>
    </row>
    <row r="68" spans="1:37" ht="24.75" x14ac:dyDescent="0.25">
      <c r="A68" s="10" t="s">
        <v>67</v>
      </c>
      <c r="B68" s="192" t="s">
        <v>149</v>
      </c>
      <c r="C68" s="48">
        <f t="shared" si="18"/>
        <v>20</v>
      </c>
      <c r="D68" s="14">
        <f t="shared" si="19"/>
        <v>0</v>
      </c>
      <c r="E68" s="112">
        <f t="shared" si="20"/>
        <v>20</v>
      </c>
      <c r="F68" s="140" t="s">
        <v>15</v>
      </c>
      <c r="G68" s="110">
        <f t="shared" si="21"/>
        <v>4</v>
      </c>
      <c r="H68" s="19"/>
      <c r="I68" s="19"/>
      <c r="J68" s="28"/>
      <c r="K68" s="34"/>
      <c r="L68" s="15"/>
      <c r="M68" s="19"/>
      <c r="N68" s="19"/>
      <c r="O68" s="28"/>
      <c r="P68" s="34"/>
      <c r="Q68" s="64"/>
      <c r="R68" s="48"/>
      <c r="S68" s="19"/>
      <c r="T68" s="28"/>
      <c r="U68" s="49"/>
      <c r="V68" s="64"/>
      <c r="W68" s="48"/>
      <c r="X68" s="19"/>
      <c r="Y68" s="28"/>
      <c r="Z68" s="34"/>
      <c r="AA68" s="15"/>
      <c r="AB68" s="74"/>
      <c r="AC68" s="74"/>
      <c r="AD68" s="75">
        <v>20</v>
      </c>
      <c r="AE68" s="89"/>
      <c r="AF68" s="157">
        <v>4</v>
      </c>
      <c r="AG68" s="77"/>
      <c r="AH68" s="77"/>
      <c r="AI68" s="75"/>
      <c r="AJ68" s="89"/>
      <c r="AK68" s="157"/>
    </row>
    <row r="69" spans="1:37" x14ac:dyDescent="0.25">
      <c r="A69" s="10" t="s">
        <v>68</v>
      </c>
      <c r="B69" s="192" t="s">
        <v>150</v>
      </c>
      <c r="C69" s="48">
        <f t="shared" si="18"/>
        <v>20</v>
      </c>
      <c r="D69" s="14">
        <f t="shared" si="19"/>
        <v>20</v>
      </c>
      <c r="E69" s="112">
        <f t="shared" si="20"/>
        <v>0</v>
      </c>
      <c r="F69" s="140" t="s">
        <v>15</v>
      </c>
      <c r="G69" s="110">
        <f t="shared" si="21"/>
        <v>2</v>
      </c>
      <c r="H69" s="19"/>
      <c r="I69" s="19"/>
      <c r="J69" s="28"/>
      <c r="K69" s="34"/>
      <c r="L69" s="15"/>
      <c r="M69" s="19"/>
      <c r="N69" s="19"/>
      <c r="O69" s="28"/>
      <c r="P69" s="34"/>
      <c r="Q69" s="64"/>
      <c r="R69" s="48">
        <v>12</v>
      </c>
      <c r="S69" s="19">
        <v>8</v>
      </c>
      <c r="T69" s="28"/>
      <c r="U69" s="49"/>
      <c r="V69" s="64">
        <v>2</v>
      </c>
      <c r="W69" s="48"/>
      <c r="X69" s="19"/>
      <c r="Y69" s="28"/>
      <c r="Z69" s="34"/>
      <c r="AA69" s="15"/>
      <c r="AB69" s="74"/>
      <c r="AC69" s="74"/>
      <c r="AD69" s="62"/>
      <c r="AE69" s="61"/>
      <c r="AF69" s="120"/>
      <c r="AG69" s="77"/>
      <c r="AH69" s="77"/>
      <c r="AI69" s="75"/>
      <c r="AJ69" s="89"/>
      <c r="AK69" s="157"/>
    </row>
    <row r="70" spans="1:37" ht="15.75" thickBot="1" x14ac:dyDescent="0.3">
      <c r="A70" s="10" t="s">
        <v>69</v>
      </c>
      <c r="B70" s="194" t="s">
        <v>154</v>
      </c>
      <c r="C70" s="55">
        <f t="shared" si="18"/>
        <v>18</v>
      </c>
      <c r="D70" s="266">
        <f t="shared" si="19"/>
        <v>18</v>
      </c>
      <c r="E70" s="267">
        <f t="shared" si="20"/>
        <v>0</v>
      </c>
      <c r="F70" s="141" t="s">
        <v>15</v>
      </c>
      <c r="G70" s="110">
        <f t="shared" si="21"/>
        <v>2</v>
      </c>
      <c r="H70" s="260">
        <v>12</v>
      </c>
      <c r="I70" s="260">
        <v>6</v>
      </c>
      <c r="J70" s="28"/>
      <c r="K70" s="34"/>
      <c r="L70" s="15">
        <v>2</v>
      </c>
      <c r="M70" s="19"/>
      <c r="N70" s="19"/>
      <c r="O70" s="28"/>
      <c r="P70" s="34"/>
      <c r="Q70" s="64"/>
      <c r="R70" s="58"/>
      <c r="S70" s="21"/>
      <c r="T70" s="33"/>
      <c r="U70" s="59"/>
      <c r="V70" s="65"/>
      <c r="W70" s="58"/>
      <c r="X70" s="21"/>
      <c r="Y70" s="33"/>
      <c r="Z70" s="27"/>
      <c r="AA70" s="67"/>
      <c r="AB70" s="171"/>
      <c r="AC70" s="171"/>
      <c r="AD70" s="60"/>
      <c r="AE70" s="173"/>
      <c r="AF70" s="138"/>
      <c r="AG70" s="99"/>
      <c r="AH70" s="99"/>
      <c r="AI70" s="100"/>
      <c r="AJ70" s="101"/>
      <c r="AK70" s="174"/>
    </row>
    <row r="71" spans="1:37" ht="15.75" thickBot="1" x14ac:dyDescent="0.3">
      <c r="A71" s="814" t="s">
        <v>18</v>
      </c>
      <c r="B71" s="815"/>
      <c r="C71" s="143">
        <f t="shared" ref="C71:AK71" si="22">SUM(C58:C70)</f>
        <v>200</v>
      </c>
      <c r="D71" s="143">
        <f t="shared" si="22"/>
        <v>140</v>
      </c>
      <c r="E71" s="143">
        <f t="shared" si="22"/>
        <v>60</v>
      </c>
      <c r="F71" s="143">
        <f t="shared" si="22"/>
        <v>0</v>
      </c>
      <c r="G71" s="144">
        <f t="shared" si="22"/>
        <v>26</v>
      </c>
      <c r="H71" s="144">
        <f t="shared" si="22"/>
        <v>24</v>
      </c>
      <c r="I71" s="144"/>
      <c r="J71" s="144">
        <f t="shared" si="22"/>
        <v>0</v>
      </c>
      <c r="K71" s="144">
        <f t="shared" si="22"/>
        <v>0</v>
      </c>
      <c r="L71" s="144">
        <f t="shared" si="22"/>
        <v>3</v>
      </c>
      <c r="M71" s="144">
        <f t="shared" si="22"/>
        <v>37</v>
      </c>
      <c r="N71" s="144"/>
      <c r="O71" s="144">
        <f t="shared" si="22"/>
        <v>10</v>
      </c>
      <c r="P71" s="144">
        <f t="shared" si="22"/>
        <v>0</v>
      </c>
      <c r="Q71" s="144">
        <f t="shared" si="22"/>
        <v>6</v>
      </c>
      <c r="R71" s="144">
        <f t="shared" si="22"/>
        <v>12</v>
      </c>
      <c r="S71" s="144"/>
      <c r="T71" s="144">
        <f t="shared" si="22"/>
        <v>0</v>
      </c>
      <c r="U71" s="144">
        <f t="shared" si="22"/>
        <v>0</v>
      </c>
      <c r="V71" s="144">
        <f t="shared" si="22"/>
        <v>2</v>
      </c>
      <c r="W71" s="144">
        <f t="shared" si="22"/>
        <v>21</v>
      </c>
      <c r="X71" s="144"/>
      <c r="Y71" s="144">
        <f t="shared" si="22"/>
        <v>30</v>
      </c>
      <c r="Z71" s="144">
        <f t="shared" si="22"/>
        <v>0</v>
      </c>
      <c r="AA71" s="144">
        <f t="shared" si="22"/>
        <v>7</v>
      </c>
      <c r="AB71" s="144">
        <f t="shared" si="22"/>
        <v>0</v>
      </c>
      <c r="AC71" s="144"/>
      <c r="AD71" s="144">
        <f t="shared" si="22"/>
        <v>20</v>
      </c>
      <c r="AE71" s="144">
        <f t="shared" si="22"/>
        <v>0</v>
      </c>
      <c r="AF71" s="144">
        <f t="shared" si="22"/>
        <v>4</v>
      </c>
      <c r="AG71" s="144">
        <f t="shared" si="22"/>
        <v>24</v>
      </c>
      <c r="AH71" s="144"/>
      <c r="AI71" s="144">
        <f t="shared" si="22"/>
        <v>0</v>
      </c>
      <c r="AJ71" s="144">
        <f t="shared" si="22"/>
        <v>0</v>
      </c>
      <c r="AK71" s="8">
        <f t="shared" si="22"/>
        <v>4</v>
      </c>
    </row>
    <row r="72" spans="1:37" ht="15.75" customHeight="1" thickBot="1" x14ac:dyDescent="0.3">
      <c r="A72" s="816" t="s">
        <v>127</v>
      </c>
      <c r="B72" s="817"/>
      <c r="C72" s="817"/>
      <c r="D72" s="817"/>
      <c r="E72" s="817"/>
      <c r="F72" s="817"/>
      <c r="G72" s="817"/>
      <c r="H72" s="817"/>
      <c r="I72" s="817"/>
      <c r="J72" s="817"/>
      <c r="K72" s="817"/>
      <c r="L72" s="817"/>
      <c r="M72" s="817"/>
      <c r="N72" s="817"/>
      <c r="O72" s="817"/>
      <c r="P72" s="817"/>
      <c r="Q72" s="817"/>
      <c r="R72" s="817"/>
      <c r="S72" s="817"/>
      <c r="T72" s="817"/>
      <c r="U72" s="817"/>
      <c r="V72" s="817"/>
      <c r="W72" s="817"/>
      <c r="X72" s="817"/>
      <c r="Y72" s="817"/>
      <c r="Z72" s="817"/>
      <c r="AA72" s="817"/>
      <c r="AB72" s="817"/>
      <c r="AC72" s="817"/>
      <c r="AD72" s="817"/>
      <c r="AE72" s="817"/>
      <c r="AF72" s="817"/>
      <c r="AG72" s="817"/>
      <c r="AH72" s="817"/>
      <c r="AI72" s="817"/>
      <c r="AJ72" s="817"/>
      <c r="AK72" s="818"/>
    </row>
    <row r="73" spans="1:37" x14ac:dyDescent="0.25">
      <c r="A73" s="114" t="s">
        <v>70</v>
      </c>
      <c r="B73" s="116" t="s">
        <v>151</v>
      </c>
      <c r="C73" s="94">
        <f>SUM(D73:E73)</f>
        <v>160</v>
      </c>
      <c r="D73" s="200">
        <f>SUM(H73,M73,R73,W73,AB73,AG73)</f>
        <v>0</v>
      </c>
      <c r="E73" s="1">
        <f>SUM(J73:K73,O73:P73,T73:U73,Y73:Z73,AD73:AE73,AI73:AJ73)</f>
        <v>160</v>
      </c>
      <c r="F73" s="39" t="s">
        <v>15</v>
      </c>
      <c r="G73" s="85">
        <f>SUM(L73,Q73,V73,AA73,AF73,AK73)</f>
        <v>5</v>
      </c>
      <c r="H73" s="94"/>
      <c r="I73" s="94"/>
      <c r="J73" s="1"/>
      <c r="K73" s="165"/>
      <c r="L73" s="180"/>
      <c r="M73" s="94"/>
      <c r="N73" s="94"/>
      <c r="O73" s="1"/>
      <c r="P73" s="165"/>
      <c r="Q73" s="180"/>
      <c r="R73" s="94"/>
      <c r="S73" s="94"/>
      <c r="T73" s="1">
        <v>160</v>
      </c>
      <c r="U73" s="165"/>
      <c r="V73" s="180">
        <v>5</v>
      </c>
      <c r="W73" s="94"/>
      <c r="X73" s="94"/>
      <c r="Y73" s="1"/>
      <c r="Z73" s="165"/>
      <c r="AA73" s="183"/>
      <c r="AB73" s="201"/>
      <c r="AC73" s="201"/>
      <c r="AD73" s="202"/>
      <c r="AE73" s="203"/>
      <c r="AF73" s="204"/>
      <c r="AG73" s="201"/>
      <c r="AH73" s="201"/>
      <c r="AI73" s="202"/>
      <c r="AJ73" s="203"/>
      <c r="AK73" s="204"/>
    </row>
    <row r="74" spans="1:37" x14ac:dyDescent="0.25">
      <c r="A74" s="114" t="s">
        <v>71</v>
      </c>
      <c r="B74" s="117" t="s">
        <v>152</v>
      </c>
      <c r="C74" s="94">
        <f t="shared" ref="C74:C75" si="23">SUM(D74:E74)</f>
        <v>80</v>
      </c>
      <c r="D74" s="205">
        <f t="shared" ref="D74:D75" si="24">SUM(H74,M74,R74,W74,AB74,AG74)</f>
        <v>0</v>
      </c>
      <c r="E74" s="1">
        <f t="shared" ref="E74:E75" si="25">SUM(J74:K74,O74:P74,T74:U74,Y74:Z74,AD74:AE74,AI74:AJ74)</f>
        <v>80</v>
      </c>
      <c r="F74" s="40" t="s">
        <v>15</v>
      </c>
      <c r="G74" s="85">
        <f t="shared" ref="G74:G75" si="26">SUM(L74,Q74,V74,AA74,AF74,AK74)</f>
        <v>3</v>
      </c>
      <c r="H74" s="166"/>
      <c r="I74" s="166"/>
      <c r="J74" s="2"/>
      <c r="K74" s="167"/>
      <c r="L74" s="181"/>
      <c r="M74" s="166"/>
      <c r="N74" s="166"/>
      <c r="O74" s="2"/>
      <c r="P74" s="167"/>
      <c r="Q74" s="181"/>
      <c r="R74" s="166"/>
      <c r="S74" s="166"/>
      <c r="T74" s="2"/>
      <c r="U74" s="167"/>
      <c r="V74" s="181"/>
      <c r="W74" s="166"/>
      <c r="X74" s="166"/>
      <c r="Y74" s="2">
        <v>80</v>
      </c>
      <c r="Z74" s="167"/>
      <c r="AA74" s="181">
        <v>3</v>
      </c>
      <c r="AB74" s="206"/>
      <c r="AC74" s="206"/>
      <c r="AD74" s="207"/>
      <c r="AE74" s="208"/>
      <c r="AF74" s="209"/>
      <c r="AG74" s="206"/>
      <c r="AH74" s="206"/>
      <c r="AI74" s="207"/>
      <c r="AJ74" s="208"/>
      <c r="AK74" s="209"/>
    </row>
    <row r="75" spans="1:37" ht="15.75" thickBot="1" x14ac:dyDescent="0.3">
      <c r="A75" s="114" t="s">
        <v>72</v>
      </c>
      <c r="B75" s="118" t="s">
        <v>153</v>
      </c>
      <c r="C75" s="98">
        <f t="shared" si="23"/>
        <v>80</v>
      </c>
      <c r="D75" s="210">
        <f t="shared" si="24"/>
        <v>0</v>
      </c>
      <c r="E75" s="90">
        <f t="shared" si="25"/>
        <v>80</v>
      </c>
      <c r="F75" s="43" t="s">
        <v>15</v>
      </c>
      <c r="G75" s="85">
        <f t="shared" si="26"/>
        <v>3</v>
      </c>
      <c r="H75" s="3"/>
      <c r="I75" s="3"/>
      <c r="J75" s="26"/>
      <c r="K75" s="169"/>
      <c r="L75" s="182"/>
      <c r="M75" s="3"/>
      <c r="N75" s="3"/>
      <c r="O75" s="26"/>
      <c r="P75" s="169"/>
      <c r="Q75" s="182"/>
      <c r="R75" s="3"/>
      <c r="S75" s="3"/>
      <c r="T75" s="26"/>
      <c r="U75" s="169"/>
      <c r="V75" s="182"/>
      <c r="W75" s="3"/>
      <c r="X75" s="3"/>
      <c r="Y75" s="26"/>
      <c r="Z75" s="169"/>
      <c r="AA75" s="184"/>
      <c r="AB75" s="211"/>
      <c r="AC75" s="211"/>
      <c r="AD75" s="212">
        <v>80</v>
      </c>
      <c r="AE75" s="213"/>
      <c r="AF75" s="214">
        <v>3</v>
      </c>
      <c r="AG75" s="211"/>
      <c r="AH75" s="211"/>
      <c r="AI75" s="212"/>
      <c r="AJ75" s="213"/>
      <c r="AK75" s="214"/>
    </row>
    <row r="76" spans="1:37" ht="15.75" thickBot="1" x14ac:dyDescent="0.3">
      <c r="A76" s="805" t="s">
        <v>18</v>
      </c>
      <c r="B76" s="809"/>
      <c r="C76" s="145">
        <f>SUM(C73:C75)</f>
        <v>320</v>
      </c>
      <c r="D76" s="145">
        <f t="shared" ref="D76:AK76" si="27">SUM(D73:D75)</f>
        <v>0</v>
      </c>
      <c r="E76" s="145">
        <f t="shared" si="27"/>
        <v>320</v>
      </c>
      <c r="F76" s="145">
        <f t="shared" si="27"/>
        <v>0</v>
      </c>
      <c r="G76" s="145">
        <f t="shared" si="27"/>
        <v>11</v>
      </c>
      <c r="H76" s="145">
        <f t="shared" si="27"/>
        <v>0</v>
      </c>
      <c r="I76" s="145"/>
      <c r="J76" s="145">
        <f t="shared" si="27"/>
        <v>0</v>
      </c>
      <c r="K76" s="145">
        <f t="shared" si="27"/>
        <v>0</v>
      </c>
      <c r="L76" s="145">
        <f t="shared" si="27"/>
        <v>0</v>
      </c>
      <c r="M76" s="145">
        <f t="shared" si="27"/>
        <v>0</v>
      </c>
      <c r="N76" s="145"/>
      <c r="O76" s="145">
        <f t="shared" si="27"/>
        <v>0</v>
      </c>
      <c r="P76" s="145">
        <f t="shared" si="27"/>
        <v>0</v>
      </c>
      <c r="Q76" s="145">
        <f t="shared" si="27"/>
        <v>0</v>
      </c>
      <c r="R76" s="145">
        <f t="shared" si="27"/>
        <v>0</v>
      </c>
      <c r="S76" s="145"/>
      <c r="T76" s="145">
        <f t="shared" si="27"/>
        <v>160</v>
      </c>
      <c r="U76" s="145">
        <f t="shared" si="27"/>
        <v>0</v>
      </c>
      <c r="V76" s="145">
        <f t="shared" si="27"/>
        <v>5</v>
      </c>
      <c r="W76" s="145">
        <f t="shared" si="27"/>
        <v>0</v>
      </c>
      <c r="X76" s="145"/>
      <c r="Y76" s="145">
        <f t="shared" si="27"/>
        <v>80</v>
      </c>
      <c r="Z76" s="145">
        <f t="shared" si="27"/>
        <v>0</v>
      </c>
      <c r="AA76" s="145">
        <f t="shared" si="27"/>
        <v>3</v>
      </c>
      <c r="AB76" s="145">
        <f t="shared" si="27"/>
        <v>0</v>
      </c>
      <c r="AC76" s="145"/>
      <c r="AD76" s="145">
        <f t="shared" si="27"/>
        <v>80</v>
      </c>
      <c r="AE76" s="145">
        <f t="shared" si="27"/>
        <v>0</v>
      </c>
      <c r="AF76" s="145">
        <f t="shared" si="27"/>
        <v>3</v>
      </c>
      <c r="AG76" s="145">
        <f t="shared" si="27"/>
        <v>0</v>
      </c>
      <c r="AH76" s="145"/>
      <c r="AI76" s="145">
        <f t="shared" si="27"/>
        <v>0</v>
      </c>
      <c r="AJ76" s="145">
        <f t="shared" si="27"/>
        <v>0</v>
      </c>
      <c r="AK76" s="145">
        <f t="shared" si="27"/>
        <v>0</v>
      </c>
    </row>
    <row r="77" spans="1:37" ht="15.75" customHeight="1" thickBot="1" x14ac:dyDescent="0.3">
      <c r="A77" s="816" t="s">
        <v>128</v>
      </c>
      <c r="B77" s="819"/>
      <c r="C77" s="817"/>
      <c r="D77" s="817"/>
      <c r="E77" s="817"/>
      <c r="F77" s="817"/>
      <c r="G77" s="817"/>
      <c r="H77" s="817"/>
      <c r="I77" s="817"/>
      <c r="J77" s="817"/>
      <c r="K77" s="817"/>
      <c r="L77" s="817"/>
      <c r="M77" s="817"/>
      <c r="N77" s="817"/>
      <c r="O77" s="817"/>
      <c r="P77" s="817"/>
      <c r="Q77" s="817"/>
      <c r="R77" s="817"/>
      <c r="S77" s="817"/>
      <c r="T77" s="817"/>
      <c r="U77" s="817"/>
      <c r="V77" s="817"/>
      <c r="W77" s="817"/>
      <c r="X77" s="817"/>
      <c r="Y77" s="817"/>
      <c r="Z77" s="817"/>
      <c r="AA77" s="817"/>
      <c r="AB77" s="817"/>
      <c r="AC77" s="817"/>
      <c r="AD77" s="817"/>
      <c r="AE77" s="817"/>
      <c r="AF77" s="817"/>
      <c r="AG77" s="817"/>
      <c r="AH77" s="817"/>
      <c r="AI77" s="817"/>
      <c r="AJ77" s="817"/>
      <c r="AK77" s="818"/>
    </row>
    <row r="78" spans="1:37" x14ac:dyDescent="0.25">
      <c r="A78" s="114" t="s">
        <v>73</v>
      </c>
      <c r="B78" s="116" t="s">
        <v>129</v>
      </c>
      <c r="C78" s="94">
        <f>SUM(D78:E78)</f>
        <v>70</v>
      </c>
      <c r="D78" s="200">
        <f>SUM(H78,M78,R78,W78,AB78,AG78)</f>
        <v>10</v>
      </c>
      <c r="E78" s="1">
        <f>SUM(J78:K78,O78:P78,T78:U78,Y78:AA78,AD78:AE78,AI78:AJ78)</f>
        <v>60</v>
      </c>
      <c r="F78" s="39" t="s">
        <v>15</v>
      </c>
      <c r="G78" s="85">
        <f>SUM(L78,Q78,V78,AA78,AF78,AK78)</f>
        <v>3</v>
      </c>
      <c r="H78" s="41"/>
      <c r="I78" s="41"/>
      <c r="J78" s="25"/>
      <c r="K78" s="39"/>
      <c r="L78" s="187"/>
      <c r="M78" s="41">
        <v>10</v>
      </c>
      <c r="N78" s="41"/>
      <c r="O78" s="1">
        <v>60</v>
      </c>
      <c r="P78" s="39"/>
      <c r="Q78" s="187">
        <v>3</v>
      </c>
      <c r="R78" s="41"/>
      <c r="S78" s="41"/>
      <c r="T78" s="25"/>
      <c r="U78" s="39"/>
      <c r="V78" s="113"/>
      <c r="W78" s="41"/>
      <c r="X78" s="41"/>
      <c r="Y78" s="25"/>
      <c r="Z78" s="39"/>
      <c r="AA78" s="42"/>
      <c r="AB78" s="215"/>
      <c r="AC78" s="215"/>
      <c r="AD78" s="216"/>
      <c r="AE78" s="217"/>
      <c r="AF78" s="218"/>
      <c r="AG78" s="215"/>
      <c r="AH78" s="215"/>
      <c r="AI78" s="216"/>
      <c r="AJ78" s="217"/>
      <c r="AK78" s="218"/>
    </row>
    <row r="79" spans="1:37" ht="15.75" thickBot="1" x14ac:dyDescent="0.3">
      <c r="A79" s="115" t="s">
        <v>177</v>
      </c>
      <c r="B79" s="102" t="s">
        <v>130</v>
      </c>
      <c r="C79" s="94">
        <f>SUM(D79:E79)</f>
        <v>70</v>
      </c>
      <c r="D79" s="200">
        <f>SUM(H79,M79,R79,W79,AB79,AG79)</f>
        <v>10</v>
      </c>
      <c r="E79" s="1">
        <f>SUM(J79:K79,O79:P79,T79:U79,Y79:AA79,AD79:AE79,AI79:AJ79)</f>
        <v>60</v>
      </c>
      <c r="F79" s="40" t="s">
        <v>15</v>
      </c>
      <c r="G79" s="85">
        <f>SUM(L79,Q79,V79,AA79,AF79,AK79)</f>
        <v>3</v>
      </c>
      <c r="H79" s="22"/>
      <c r="I79" s="22"/>
      <c r="J79" s="13"/>
      <c r="K79" s="40"/>
      <c r="L79" s="17"/>
      <c r="M79" s="22"/>
      <c r="N79" s="22"/>
      <c r="O79" s="13"/>
      <c r="P79" s="40"/>
      <c r="Q79" s="17"/>
      <c r="R79" s="22">
        <v>10</v>
      </c>
      <c r="S79" s="22"/>
      <c r="T79" s="13">
        <v>60</v>
      </c>
      <c r="U79" s="40"/>
      <c r="V79" s="17">
        <v>3</v>
      </c>
      <c r="W79" s="22"/>
      <c r="X79" s="22"/>
      <c r="Y79" s="13"/>
      <c r="Z79" s="40"/>
      <c r="AA79" s="179"/>
      <c r="AB79" s="198"/>
      <c r="AC79" s="198"/>
      <c r="AD79" s="193"/>
      <c r="AE79" s="199"/>
      <c r="AF79" s="219"/>
      <c r="AG79" s="198"/>
      <c r="AH79" s="198"/>
      <c r="AI79" s="193"/>
      <c r="AJ79" s="199"/>
      <c r="AK79" s="219"/>
    </row>
    <row r="80" spans="1:37" ht="15.75" thickBot="1" x14ac:dyDescent="0.3">
      <c r="A80" s="805" t="s">
        <v>18</v>
      </c>
      <c r="B80" s="806"/>
      <c r="C80" s="146">
        <f>SUM(C78:C79)</f>
        <v>140</v>
      </c>
      <c r="D80" s="146">
        <f t="shared" ref="D80:AK80" si="28">SUM(D78:D79)</f>
        <v>20</v>
      </c>
      <c r="E80" s="146">
        <f t="shared" si="28"/>
        <v>120</v>
      </c>
      <c r="F80" s="146">
        <f t="shared" si="28"/>
        <v>0</v>
      </c>
      <c r="G80" s="146">
        <f t="shared" si="28"/>
        <v>6</v>
      </c>
      <c r="H80" s="146">
        <f t="shared" si="28"/>
        <v>0</v>
      </c>
      <c r="I80" s="146"/>
      <c r="J80" s="146">
        <f t="shared" si="28"/>
        <v>0</v>
      </c>
      <c r="K80" s="146">
        <f t="shared" si="28"/>
        <v>0</v>
      </c>
      <c r="L80" s="146">
        <f t="shared" si="28"/>
        <v>0</v>
      </c>
      <c r="M80" s="146">
        <f t="shared" si="28"/>
        <v>10</v>
      </c>
      <c r="N80" s="146"/>
      <c r="O80" s="146">
        <f t="shared" si="28"/>
        <v>60</v>
      </c>
      <c r="P80" s="146">
        <f t="shared" si="28"/>
        <v>0</v>
      </c>
      <c r="Q80" s="146">
        <f t="shared" si="28"/>
        <v>3</v>
      </c>
      <c r="R80" s="146">
        <f t="shared" si="28"/>
        <v>10</v>
      </c>
      <c r="S80" s="146"/>
      <c r="T80" s="146">
        <f t="shared" si="28"/>
        <v>60</v>
      </c>
      <c r="U80" s="146">
        <f t="shared" si="28"/>
        <v>0</v>
      </c>
      <c r="V80" s="146">
        <f t="shared" si="28"/>
        <v>3</v>
      </c>
      <c r="W80" s="146">
        <f t="shared" si="28"/>
        <v>0</v>
      </c>
      <c r="X80" s="146"/>
      <c r="Y80" s="146">
        <f t="shared" si="28"/>
        <v>0</v>
      </c>
      <c r="Z80" s="146">
        <f t="shared" si="28"/>
        <v>0</v>
      </c>
      <c r="AA80" s="146">
        <f t="shared" si="28"/>
        <v>0</v>
      </c>
      <c r="AB80" s="146">
        <f t="shared" si="28"/>
        <v>0</v>
      </c>
      <c r="AC80" s="146"/>
      <c r="AD80" s="146">
        <f t="shared" si="28"/>
        <v>0</v>
      </c>
      <c r="AE80" s="146">
        <f t="shared" si="28"/>
        <v>0</v>
      </c>
      <c r="AF80" s="146">
        <f t="shared" si="28"/>
        <v>0</v>
      </c>
      <c r="AG80" s="146">
        <f t="shared" si="28"/>
        <v>0</v>
      </c>
      <c r="AH80" s="146"/>
      <c r="AI80" s="146">
        <f t="shared" si="28"/>
        <v>0</v>
      </c>
      <c r="AJ80" s="146">
        <f t="shared" si="28"/>
        <v>0</v>
      </c>
      <c r="AK80" s="146">
        <f t="shared" si="28"/>
        <v>0</v>
      </c>
    </row>
    <row r="81" spans="1:37" ht="15.75" thickBot="1" x14ac:dyDescent="0.3">
      <c r="A81" s="807" t="s">
        <v>174</v>
      </c>
      <c r="B81" s="808"/>
      <c r="C81" s="301">
        <f>SUM(C10:C14,C15:C18,C21:C36,C39:C55,C58:C70,C73:C75,C78:C79)</f>
        <v>2474</v>
      </c>
      <c r="D81" s="301">
        <f t="shared" ref="D81:AK81" si="29">SUM(D10:D14,D15:D18,D21:D36,D39:D55,D58:D70,D73:D75,D78:D79)</f>
        <v>794</v>
      </c>
      <c r="E81" s="301">
        <f t="shared" si="29"/>
        <v>1680</v>
      </c>
      <c r="F81" s="301">
        <f t="shared" si="29"/>
        <v>0</v>
      </c>
      <c r="G81" s="301">
        <f t="shared" si="29"/>
        <v>190</v>
      </c>
      <c r="H81" s="301">
        <f t="shared" si="29"/>
        <v>153</v>
      </c>
      <c r="I81" s="301">
        <f t="shared" si="29"/>
        <v>12</v>
      </c>
      <c r="J81" s="301">
        <f t="shared" si="29"/>
        <v>75</v>
      </c>
      <c r="K81" s="301">
        <f t="shared" si="29"/>
        <v>42</v>
      </c>
      <c r="L81" s="301">
        <f t="shared" si="29"/>
        <v>28</v>
      </c>
      <c r="M81" s="301">
        <f t="shared" si="29"/>
        <v>153</v>
      </c>
      <c r="N81" s="301">
        <f t="shared" si="29"/>
        <v>8</v>
      </c>
      <c r="O81" s="301">
        <f t="shared" si="29"/>
        <v>245</v>
      </c>
      <c r="P81" s="301">
        <f t="shared" si="29"/>
        <v>15</v>
      </c>
      <c r="Q81" s="301">
        <f t="shared" si="29"/>
        <v>32</v>
      </c>
      <c r="R81" s="301">
        <f t="shared" si="29"/>
        <v>104</v>
      </c>
      <c r="S81" s="301">
        <f t="shared" si="29"/>
        <v>24</v>
      </c>
      <c r="T81" s="301">
        <f t="shared" si="29"/>
        <v>411</v>
      </c>
      <c r="U81" s="301">
        <f t="shared" si="29"/>
        <v>40</v>
      </c>
      <c r="V81" s="301">
        <f t="shared" si="29"/>
        <v>32</v>
      </c>
      <c r="W81" s="301">
        <f t="shared" si="29"/>
        <v>96</v>
      </c>
      <c r="X81" s="301">
        <f t="shared" si="29"/>
        <v>30</v>
      </c>
      <c r="Y81" s="301">
        <f t="shared" si="29"/>
        <v>273</v>
      </c>
      <c r="Z81" s="301">
        <f t="shared" si="29"/>
        <v>34</v>
      </c>
      <c r="AA81" s="301">
        <f t="shared" si="29"/>
        <v>28</v>
      </c>
      <c r="AB81" s="301">
        <f t="shared" si="29"/>
        <v>81</v>
      </c>
      <c r="AC81" s="301">
        <f t="shared" si="29"/>
        <v>24</v>
      </c>
      <c r="AD81" s="301">
        <f t="shared" si="29"/>
        <v>280</v>
      </c>
      <c r="AE81" s="301">
        <f t="shared" si="29"/>
        <v>60</v>
      </c>
      <c r="AF81" s="301">
        <f t="shared" si="29"/>
        <v>32</v>
      </c>
      <c r="AG81" s="301">
        <f t="shared" si="29"/>
        <v>93</v>
      </c>
      <c r="AH81" s="301">
        <f t="shared" si="29"/>
        <v>16</v>
      </c>
      <c r="AI81" s="301">
        <f t="shared" si="29"/>
        <v>165</v>
      </c>
      <c r="AJ81" s="301">
        <f t="shared" si="29"/>
        <v>40</v>
      </c>
      <c r="AK81" s="301">
        <f t="shared" si="29"/>
        <v>38</v>
      </c>
    </row>
    <row r="82" spans="1:37" ht="15.75" customHeight="1" thickBot="1" x14ac:dyDescent="0.3">
      <c r="A82" s="803" t="s">
        <v>37</v>
      </c>
      <c r="B82" s="803"/>
      <c r="C82" s="803"/>
      <c r="D82" s="803"/>
      <c r="E82" s="803"/>
      <c r="F82" s="803"/>
      <c r="G82" s="803"/>
      <c r="H82" s="804">
        <f>SUM(H19:K19,H37:K37,H56:K56,H71:K71,H76:K76,H80:K80)</f>
        <v>270</v>
      </c>
      <c r="I82" s="804"/>
      <c r="J82" s="804"/>
      <c r="K82" s="804"/>
      <c r="L82" s="804"/>
      <c r="M82" s="804">
        <f>SUM(M19:P19,M37:P37,M56:P56,M71:P71,M76:P76,M80:P80)</f>
        <v>413</v>
      </c>
      <c r="N82" s="804"/>
      <c r="O82" s="804"/>
      <c r="P82" s="804"/>
      <c r="Q82" s="804"/>
      <c r="R82" s="804">
        <f>SUM(R19:U19,R37:U37,R56:U56,R71:U71,R76:U76,R80:U80)</f>
        <v>555</v>
      </c>
      <c r="S82" s="804"/>
      <c r="T82" s="804"/>
      <c r="U82" s="804"/>
      <c r="V82" s="804"/>
      <c r="W82" s="804">
        <f>SUM(W19:Z19,W37:Z37,W56:Z56,W71:Z71,W76:Z76,W80:Z80)</f>
        <v>403</v>
      </c>
      <c r="X82" s="804"/>
      <c r="Y82" s="804"/>
      <c r="Z82" s="804"/>
      <c r="AA82" s="804"/>
      <c r="AB82" s="801">
        <f>SUM(AB19:AE19,AB37:AE37,AB56:AE56,AB71:AE71,AB76:AE76,AB80:AE80)</f>
        <v>421</v>
      </c>
      <c r="AC82" s="802"/>
      <c r="AD82" s="791"/>
      <c r="AE82" s="791"/>
      <c r="AF82" s="792"/>
      <c r="AG82" s="801">
        <f>SUM(AG19:AJ19,AG37:AJ37,AG56:AJ56,AG71:AJ71,AG76:AJ76,AG80:AJ80)</f>
        <v>298</v>
      </c>
      <c r="AH82" s="802"/>
      <c r="AI82" s="791"/>
      <c r="AJ82" s="791"/>
      <c r="AK82" s="792"/>
    </row>
    <row r="83" spans="1:37" ht="15.75" customHeight="1" thickBot="1" x14ac:dyDescent="0.3">
      <c r="A83" s="803" t="s">
        <v>131</v>
      </c>
      <c r="B83" s="803"/>
      <c r="C83" s="803"/>
      <c r="D83" s="803"/>
      <c r="E83" s="803"/>
      <c r="F83" s="803"/>
      <c r="G83" s="803"/>
      <c r="H83" s="804">
        <f>SUM(H82:Q82)</f>
        <v>683</v>
      </c>
      <c r="I83" s="804"/>
      <c r="J83" s="804"/>
      <c r="K83" s="804"/>
      <c r="L83" s="804"/>
      <c r="M83" s="804"/>
      <c r="N83" s="804"/>
      <c r="O83" s="804"/>
      <c r="P83" s="804"/>
      <c r="Q83" s="804"/>
      <c r="R83" s="804">
        <f>SUM(R82:AA82)</f>
        <v>958</v>
      </c>
      <c r="S83" s="804"/>
      <c r="T83" s="804"/>
      <c r="U83" s="804"/>
      <c r="V83" s="804"/>
      <c r="W83" s="804"/>
      <c r="X83" s="804"/>
      <c r="Y83" s="804"/>
      <c r="Z83" s="804"/>
      <c r="AA83" s="804"/>
      <c r="AB83" s="801">
        <f>SUM(AB82:AK82)</f>
        <v>719</v>
      </c>
      <c r="AC83" s="802"/>
      <c r="AD83" s="791"/>
      <c r="AE83" s="791"/>
      <c r="AF83" s="791"/>
      <c r="AG83" s="791"/>
      <c r="AH83" s="791"/>
      <c r="AI83" s="791"/>
      <c r="AJ83" s="791"/>
      <c r="AK83" s="792"/>
    </row>
    <row r="84" spans="1:37" ht="15.75" customHeight="1" thickBot="1" x14ac:dyDescent="0.3">
      <c r="A84" s="803" t="s">
        <v>132</v>
      </c>
      <c r="B84" s="803"/>
      <c r="C84" s="803"/>
      <c r="D84" s="803"/>
      <c r="E84" s="803"/>
      <c r="F84" s="803"/>
      <c r="G84" s="803"/>
      <c r="H84" s="804">
        <v>4</v>
      </c>
      <c r="I84" s="804"/>
      <c r="J84" s="804"/>
      <c r="K84" s="804"/>
      <c r="L84" s="804"/>
      <c r="M84" s="804">
        <v>3</v>
      </c>
      <c r="N84" s="804"/>
      <c r="O84" s="804"/>
      <c r="P84" s="804"/>
      <c r="Q84" s="804"/>
      <c r="R84" s="804">
        <v>1</v>
      </c>
      <c r="S84" s="804"/>
      <c r="T84" s="804"/>
      <c r="U84" s="804"/>
      <c r="V84" s="804"/>
      <c r="W84" s="804">
        <v>4</v>
      </c>
      <c r="X84" s="804"/>
      <c r="Y84" s="804"/>
      <c r="Z84" s="804"/>
      <c r="AA84" s="804"/>
      <c r="AB84" s="790">
        <v>2</v>
      </c>
      <c r="AC84" s="791"/>
      <c r="AD84" s="791"/>
      <c r="AE84" s="791"/>
      <c r="AF84" s="792"/>
      <c r="AG84" s="790">
        <v>4</v>
      </c>
      <c r="AH84" s="791"/>
      <c r="AI84" s="791"/>
      <c r="AJ84" s="791"/>
      <c r="AK84" s="792"/>
    </row>
    <row r="85" spans="1:37" ht="16.5" customHeight="1" thickBot="1" x14ac:dyDescent="0.3">
      <c r="A85" s="793" t="s">
        <v>138</v>
      </c>
      <c r="B85" s="794"/>
      <c r="C85" s="795"/>
      <c r="D85" s="796"/>
      <c r="E85" s="796"/>
      <c r="F85" s="796"/>
      <c r="G85" s="797"/>
      <c r="H85" s="798">
        <f>SUM(L19,L37,L56,L71,L76,L80)</f>
        <v>28</v>
      </c>
      <c r="I85" s="799"/>
      <c r="J85" s="799"/>
      <c r="K85" s="799"/>
      <c r="L85" s="800"/>
      <c r="M85" s="798">
        <f>SUM(Q19,Q37,Q56,Q71,Q76,Q80)</f>
        <v>32</v>
      </c>
      <c r="N85" s="799"/>
      <c r="O85" s="799"/>
      <c r="P85" s="799"/>
      <c r="Q85" s="800"/>
      <c r="R85" s="798">
        <f>SUM(V19,V37,V56,V71,V76,V80)</f>
        <v>32</v>
      </c>
      <c r="S85" s="799"/>
      <c r="T85" s="799"/>
      <c r="U85" s="799"/>
      <c r="V85" s="800"/>
      <c r="W85" s="798">
        <f>SUM(AA19,AA37,AA56,AA71,AA76,AA80)</f>
        <v>28</v>
      </c>
      <c r="X85" s="799"/>
      <c r="Y85" s="799"/>
      <c r="Z85" s="799"/>
      <c r="AA85" s="800"/>
      <c r="AB85" s="801">
        <f>SUM(AF19,AF37,AF56,AF71,AF76,AF80)</f>
        <v>32</v>
      </c>
      <c r="AC85" s="802"/>
      <c r="AD85" s="791"/>
      <c r="AE85" s="791"/>
      <c r="AF85" s="792"/>
      <c r="AG85" s="802">
        <f>SUM(AK19,AK37,AK56,AK71,AK76,AK80)</f>
        <v>38</v>
      </c>
      <c r="AH85" s="802"/>
      <c r="AI85" s="791"/>
      <c r="AJ85" s="791"/>
      <c r="AK85" s="792"/>
    </row>
    <row r="86" spans="1:37" ht="15.75" customHeight="1" thickBot="1" x14ac:dyDescent="0.3">
      <c r="A86" s="785" t="s">
        <v>38</v>
      </c>
      <c r="B86" s="786"/>
      <c r="C86" s="188">
        <f>SUM(C19,C37,C56,C71,C76,C80)</f>
        <v>2474</v>
      </c>
      <c r="D86" s="188">
        <f t="shared" ref="D86:E86" si="30">SUM(D19,D37,D56,D71,D76,D80)</f>
        <v>794</v>
      </c>
      <c r="E86" s="188">
        <f t="shared" si="30"/>
        <v>1680</v>
      </c>
      <c r="F86" s="4"/>
      <c r="G86" s="4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6"/>
      <c r="U86" s="6"/>
      <c r="V86" s="6"/>
      <c r="W86" s="5"/>
      <c r="X86" s="5"/>
      <c r="Y86" s="6"/>
      <c r="Z86" s="6"/>
      <c r="AA86" s="6"/>
    </row>
    <row r="87" spans="1:37" ht="15.75" thickBot="1" x14ac:dyDescent="0.3">
      <c r="A87" s="834" t="s">
        <v>133</v>
      </c>
      <c r="B87" s="835"/>
      <c r="C87" s="835"/>
      <c r="D87" s="835"/>
      <c r="E87" s="836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</row>
    <row r="88" spans="1:37" ht="28.5" customHeight="1" thickBot="1" x14ac:dyDescent="0.3">
      <c r="A88" s="787" t="s">
        <v>159</v>
      </c>
      <c r="B88" s="788"/>
      <c r="C88" s="788"/>
      <c r="D88" s="788"/>
      <c r="E88" s="789"/>
    </row>
  </sheetData>
  <mergeCells count="63">
    <mergeCell ref="AB7:AF7"/>
    <mergeCell ref="A1:AA1"/>
    <mergeCell ref="A2:AA2"/>
    <mergeCell ref="A3:AA3"/>
    <mergeCell ref="A4:AA4"/>
    <mergeCell ref="A5:AA5"/>
    <mergeCell ref="A6:A8"/>
    <mergeCell ref="B6:B8"/>
    <mergeCell ref="C6:C8"/>
    <mergeCell ref="D6:D8"/>
    <mergeCell ref="E6:E8"/>
    <mergeCell ref="A77:AK77"/>
    <mergeCell ref="AG7:AK7"/>
    <mergeCell ref="A9:AK9"/>
    <mergeCell ref="A19:B19"/>
    <mergeCell ref="A20:AK20"/>
    <mergeCell ref="A37:B37"/>
    <mergeCell ref="A38:AK38"/>
    <mergeCell ref="F6:F8"/>
    <mergeCell ref="G6:G8"/>
    <mergeCell ref="H6:Q6"/>
    <mergeCell ref="R6:AA6"/>
    <mergeCell ref="AB6:AK6"/>
    <mergeCell ref="H7:L7"/>
    <mergeCell ref="M7:Q7"/>
    <mergeCell ref="R7:V7"/>
    <mergeCell ref="W7:AA7"/>
    <mergeCell ref="A56:B56"/>
    <mergeCell ref="A57:AK57"/>
    <mergeCell ref="A71:B71"/>
    <mergeCell ref="A72:AK72"/>
    <mergeCell ref="A76:B76"/>
    <mergeCell ref="A80:B80"/>
    <mergeCell ref="A82:G82"/>
    <mergeCell ref="H82:L82"/>
    <mergeCell ref="M82:Q82"/>
    <mergeCell ref="R82:V82"/>
    <mergeCell ref="A81:B81"/>
    <mergeCell ref="W84:AA84"/>
    <mergeCell ref="AB84:AF84"/>
    <mergeCell ref="AB82:AF82"/>
    <mergeCell ref="AG82:AK82"/>
    <mergeCell ref="A83:G83"/>
    <mergeCell ref="H83:Q83"/>
    <mergeCell ref="R83:AA83"/>
    <mergeCell ref="AB83:AK83"/>
    <mergeCell ref="W82:AA82"/>
    <mergeCell ref="A86:B86"/>
    <mergeCell ref="A87:E87"/>
    <mergeCell ref="A88:E88"/>
    <mergeCell ref="AG84:AK84"/>
    <mergeCell ref="A85:B85"/>
    <mergeCell ref="C85:G85"/>
    <mergeCell ref="H85:L85"/>
    <mergeCell ref="M85:Q85"/>
    <mergeCell ref="R85:V85"/>
    <mergeCell ref="W85:AA85"/>
    <mergeCell ref="AB85:AF85"/>
    <mergeCell ref="AG85:AK85"/>
    <mergeCell ref="A84:G84"/>
    <mergeCell ref="H84:L84"/>
    <mergeCell ref="M84:Q84"/>
    <mergeCell ref="R84:V84"/>
  </mergeCells>
  <pageMargins left="0.25" right="0.25" top="0.75" bottom="0.75" header="0.3" footer="0.3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7"/>
  <sheetViews>
    <sheetView topLeftCell="A64" zoomScale="75" zoomScaleNormal="75" workbookViewId="0">
      <selection activeCell="AM18" sqref="AM18"/>
    </sheetView>
  </sheetViews>
  <sheetFormatPr defaultRowHeight="15" x14ac:dyDescent="0.25"/>
  <cols>
    <col min="1" max="1" width="4" customWidth="1"/>
    <col min="2" max="2" width="49.5703125" customWidth="1"/>
    <col min="3" max="3" width="5.5703125" customWidth="1"/>
    <col min="4" max="4" width="5" customWidth="1"/>
    <col min="5" max="5" width="5.140625" customWidth="1"/>
    <col min="6" max="6" width="4.5703125" customWidth="1"/>
    <col min="7" max="7" width="4.7109375" customWidth="1"/>
    <col min="8" max="9" width="4.140625" customWidth="1"/>
    <col min="10" max="11" width="3.7109375" customWidth="1"/>
    <col min="12" max="12" width="4.28515625" customWidth="1"/>
    <col min="13" max="14" width="4" customWidth="1"/>
    <col min="15" max="16" width="3.85546875" customWidth="1"/>
    <col min="17" max="17" width="4.5703125" customWidth="1"/>
    <col min="18" max="19" width="3.85546875" customWidth="1"/>
    <col min="20" max="21" width="4.140625" customWidth="1"/>
    <col min="22" max="22" width="4.85546875" customWidth="1"/>
    <col min="23" max="24" width="4" customWidth="1"/>
    <col min="25" max="26" width="4.140625" customWidth="1"/>
    <col min="27" max="29" width="4.28515625" customWidth="1"/>
    <col min="30" max="31" width="3.85546875" customWidth="1"/>
    <col min="32" max="32" width="4.28515625" customWidth="1"/>
    <col min="33" max="34" width="4" customWidth="1"/>
    <col min="35" max="35" width="3.7109375" customWidth="1"/>
    <col min="36" max="36" width="3.5703125" customWidth="1"/>
    <col min="37" max="37" width="4.42578125" customWidth="1"/>
  </cols>
  <sheetData>
    <row r="1" spans="1:37" ht="18.75" x14ac:dyDescent="0.25">
      <c r="A1" s="830" t="s">
        <v>0</v>
      </c>
      <c r="B1" s="830"/>
      <c r="C1" s="830"/>
      <c r="D1" s="830"/>
      <c r="E1" s="830"/>
      <c r="F1" s="830"/>
      <c r="G1" s="830"/>
      <c r="H1" s="830"/>
      <c r="I1" s="830"/>
      <c r="J1" s="830"/>
      <c r="K1" s="830"/>
      <c r="L1" s="830"/>
      <c r="M1" s="830"/>
      <c r="N1" s="830"/>
      <c r="O1" s="830"/>
      <c r="P1" s="830"/>
      <c r="Q1" s="830"/>
      <c r="R1" s="830"/>
      <c r="S1" s="830"/>
      <c r="T1" s="830"/>
      <c r="U1" s="830"/>
      <c r="V1" s="830"/>
      <c r="W1" s="830"/>
      <c r="X1" s="830"/>
      <c r="Y1" s="830"/>
      <c r="Z1" s="830"/>
      <c r="AA1" s="830"/>
    </row>
    <row r="2" spans="1:37" ht="18.75" x14ac:dyDescent="0.25">
      <c r="A2" s="830" t="s">
        <v>85</v>
      </c>
      <c r="B2" s="830"/>
      <c r="C2" s="830"/>
      <c r="D2" s="830"/>
      <c r="E2" s="830"/>
      <c r="F2" s="830"/>
      <c r="G2" s="830"/>
      <c r="H2" s="830"/>
      <c r="I2" s="830"/>
      <c r="J2" s="830"/>
      <c r="K2" s="830"/>
      <c r="L2" s="830"/>
      <c r="M2" s="830"/>
      <c r="N2" s="830"/>
      <c r="O2" s="830"/>
      <c r="P2" s="830"/>
      <c r="Q2" s="830"/>
      <c r="R2" s="830"/>
      <c r="S2" s="830"/>
      <c r="T2" s="830"/>
      <c r="U2" s="830"/>
      <c r="V2" s="830"/>
      <c r="W2" s="830"/>
      <c r="X2" s="830"/>
      <c r="Y2" s="830"/>
      <c r="Z2" s="830"/>
      <c r="AA2" s="830"/>
    </row>
    <row r="3" spans="1:37" ht="18.75" x14ac:dyDescent="0.25">
      <c r="A3" s="830" t="s">
        <v>155</v>
      </c>
      <c r="B3" s="830"/>
      <c r="C3" s="830"/>
      <c r="D3" s="830"/>
      <c r="E3" s="830"/>
      <c r="F3" s="830"/>
      <c r="G3" s="830"/>
      <c r="H3" s="830"/>
      <c r="I3" s="830"/>
      <c r="J3" s="830"/>
      <c r="K3" s="830"/>
      <c r="L3" s="830"/>
      <c r="M3" s="830"/>
      <c r="N3" s="830"/>
      <c r="O3" s="830"/>
      <c r="P3" s="830"/>
      <c r="Q3" s="830"/>
      <c r="R3" s="830"/>
      <c r="S3" s="830"/>
      <c r="T3" s="830"/>
      <c r="U3" s="830"/>
      <c r="V3" s="830"/>
      <c r="W3" s="830"/>
      <c r="X3" s="830"/>
      <c r="Y3" s="830"/>
      <c r="Z3" s="830"/>
      <c r="AA3" s="830"/>
    </row>
    <row r="4" spans="1:37" ht="18.75" x14ac:dyDescent="0.3">
      <c r="A4" s="831" t="s">
        <v>87</v>
      </c>
      <c r="B4" s="831"/>
      <c r="C4" s="831"/>
      <c r="D4" s="831"/>
      <c r="E4" s="831"/>
      <c r="F4" s="831"/>
      <c r="G4" s="831"/>
      <c r="H4" s="831"/>
      <c r="I4" s="831"/>
      <c r="J4" s="831"/>
      <c r="K4" s="831"/>
      <c r="L4" s="831"/>
      <c r="M4" s="831"/>
      <c r="N4" s="831"/>
      <c r="O4" s="831"/>
      <c r="P4" s="831"/>
      <c r="Q4" s="831"/>
      <c r="R4" s="831"/>
      <c r="S4" s="831"/>
      <c r="T4" s="831"/>
      <c r="U4" s="831"/>
      <c r="V4" s="831"/>
      <c r="W4" s="831"/>
      <c r="X4" s="831"/>
      <c r="Y4" s="831"/>
      <c r="Z4" s="831"/>
      <c r="AA4" s="831"/>
    </row>
    <row r="5" spans="1:37" ht="19.5" thickBot="1" x14ac:dyDescent="0.35">
      <c r="A5" s="831" t="s">
        <v>171</v>
      </c>
      <c r="B5" s="831"/>
      <c r="C5" s="831"/>
      <c r="D5" s="831"/>
      <c r="E5" s="831"/>
      <c r="F5" s="831"/>
      <c r="G5" s="831"/>
      <c r="H5" s="831"/>
      <c r="I5" s="831"/>
      <c r="J5" s="831"/>
      <c r="K5" s="831"/>
      <c r="L5" s="831"/>
      <c r="M5" s="831"/>
      <c r="N5" s="831"/>
      <c r="O5" s="831"/>
      <c r="P5" s="831"/>
      <c r="Q5" s="831"/>
      <c r="R5" s="831"/>
      <c r="S5" s="831"/>
      <c r="T5" s="831"/>
      <c r="U5" s="831"/>
      <c r="V5" s="831"/>
      <c r="W5" s="831"/>
      <c r="X5" s="831"/>
      <c r="Y5" s="831"/>
      <c r="Z5" s="831"/>
      <c r="AA5" s="831"/>
    </row>
    <row r="6" spans="1:37" ht="15.75" customHeight="1" thickBot="1" x14ac:dyDescent="0.3">
      <c r="A6" s="832" t="s">
        <v>1</v>
      </c>
      <c r="B6" s="833" t="s">
        <v>88</v>
      </c>
      <c r="C6" s="829" t="s">
        <v>2</v>
      </c>
      <c r="D6" s="829" t="s">
        <v>3</v>
      </c>
      <c r="E6" s="829" t="s">
        <v>77</v>
      </c>
      <c r="F6" s="829" t="s">
        <v>84</v>
      </c>
      <c r="G6" s="829" t="s">
        <v>82</v>
      </c>
      <c r="H6" s="820" t="s">
        <v>4</v>
      </c>
      <c r="I6" s="820"/>
      <c r="J6" s="820"/>
      <c r="K6" s="820"/>
      <c r="L6" s="820"/>
      <c r="M6" s="820"/>
      <c r="N6" s="820"/>
      <c r="O6" s="820"/>
      <c r="P6" s="820"/>
      <c r="Q6" s="820"/>
      <c r="R6" s="820" t="s">
        <v>5</v>
      </c>
      <c r="S6" s="820"/>
      <c r="T6" s="820"/>
      <c r="U6" s="820"/>
      <c r="V6" s="820"/>
      <c r="W6" s="820"/>
      <c r="X6" s="820"/>
      <c r="Y6" s="820"/>
      <c r="Z6" s="820"/>
      <c r="AA6" s="820"/>
      <c r="AB6" s="820" t="s">
        <v>90</v>
      </c>
      <c r="AC6" s="820"/>
      <c r="AD6" s="820"/>
      <c r="AE6" s="820"/>
      <c r="AF6" s="820"/>
      <c r="AG6" s="820"/>
      <c r="AH6" s="820"/>
      <c r="AI6" s="820"/>
      <c r="AJ6" s="820"/>
      <c r="AK6" s="820"/>
    </row>
    <row r="7" spans="1:37" ht="15" customHeight="1" thickBot="1" x14ac:dyDescent="0.3">
      <c r="A7" s="832"/>
      <c r="B7" s="833"/>
      <c r="C7" s="829"/>
      <c r="D7" s="829"/>
      <c r="E7" s="829"/>
      <c r="F7" s="829"/>
      <c r="G7" s="829"/>
      <c r="H7" s="820" t="s">
        <v>6</v>
      </c>
      <c r="I7" s="820"/>
      <c r="J7" s="820"/>
      <c r="K7" s="820"/>
      <c r="L7" s="820"/>
      <c r="M7" s="820" t="s">
        <v>7</v>
      </c>
      <c r="N7" s="820"/>
      <c r="O7" s="820"/>
      <c r="P7" s="820"/>
      <c r="Q7" s="820"/>
      <c r="R7" s="820" t="s">
        <v>8</v>
      </c>
      <c r="S7" s="820"/>
      <c r="T7" s="820"/>
      <c r="U7" s="820"/>
      <c r="V7" s="820"/>
      <c r="W7" s="820" t="s">
        <v>9</v>
      </c>
      <c r="X7" s="820"/>
      <c r="Y7" s="820"/>
      <c r="Z7" s="820"/>
      <c r="AA7" s="820"/>
      <c r="AB7" s="820" t="s">
        <v>91</v>
      </c>
      <c r="AC7" s="820"/>
      <c r="AD7" s="820"/>
      <c r="AE7" s="820"/>
      <c r="AF7" s="820"/>
      <c r="AG7" s="820" t="s">
        <v>92</v>
      </c>
      <c r="AH7" s="820"/>
      <c r="AI7" s="820"/>
      <c r="AJ7" s="820"/>
      <c r="AK7" s="820"/>
    </row>
    <row r="8" spans="1:37" ht="64.5" customHeight="1" thickBot="1" x14ac:dyDescent="0.3">
      <c r="A8" s="832"/>
      <c r="B8" s="833"/>
      <c r="C8" s="829"/>
      <c r="D8" s="829"/>
      <c r="E8" s="829"/>
      <c r="F8" s="829"/>
      <c r="G8" s="829"/>
      <c r="H8" s="273" t="s">
        <v>78</v>
      </c>
      <c r="I8" s="273" t="s">
        <v>162</v>
      </c>
      <c r="J8" s="273" t="s">
        <v>79</v>
      </c>
      <c r="K8" s="273" t="s">
        <v>80</v>
      </c>
      <c r="L8" s="32" t="s">
        <v>82</v>
      </c>
      <c r="M8" s="273" t="s">
        <v>78</v>
      </c>
      <c r="N8" s="273" t="s">
        <v>162</v>
      </c>
      <c r="O8" s="273" t="s">
        <v>79</v>
      </c>
      <c r="P8" s="273" t="s">
        <v>80</v>
      </c>
      <c r="Q8" s="32" t="s">
        <v>82</v>
      </c>
      <c r="R8" s="273" t="s">
        <v>78</v>
      </c>
      <c r="S8" s="273" t="s">
        <v>162</v>
      </c>
      <c r="T8" s="273" t="s">
        <v>79</v>
      </c>
      <c r="U8" s="273" t="s">
        <v>80</v>
      </c>
      <c r="V8" s="32" t="s">
        <v>83</v>
      </c>
      <c r="W8" s="273" t="s">
        <v>81</v>
      </c>
      <c r="X8" s="273" t="s">
        <v>162</v>
      </c>
      <c r="Y8" s="273" t="s">
        <v>79</v>
      </c>
      <c r="Z8" s="273" t="s">
        <v>80</v>
      </c>
      <c r="AA8" s="32" t="s">
        <v>82</v>
      </c>
      <c r="AB8" s="273" t="s">
        <v>78</v>
      </c>
      <c r="AC8" s="273" t="s">
        <v>162</v>
      </c>
      <c r="AD8" s="273" t="s">
        <v>79</v>
      </c>
      <c r="AE8" s="273" t="s">
        <v>80</v>
      </c>
      <c r="AF8" s="32" t="s">
        <v>82</v>
      </c>
      <c r="AG8" s="273" t="s">
        <v>78</v>
      </c>
      <c r="AH8" s="273" t="s">
        <v>162</v>
      </c>
      <c r="AI8" s="273" t="s">
        <v>79</v>
      </c>
      <c r="AJ8" s="273" t="s">
        <v>80</v>
      </c>
      <c r="AK8" s="32" t="s">
        <v>82</v>
      </c>
    </row>
    <row r="9" spans="1:37" ht="15.75" thickBot="1" x14ac:dyDescent="0.3">
      <c r="A9" s="821" t="s">
        <v>76</v>
      </c>
      <c r="B9" s="812"/>
      <c r="C9" s="812"/>
      <c r="D9" s="812"/>
      <c r="E9" s="812"/>
      <c r="F9" s="812"/>
      <c r="G9" s="812"/>
      <c r="H9" s="812"/>
      <c r="I9" s="812"/>
      <c r="J9" s="812"/>
      <c r="K9" s="812"/>
      <c r="L9" s="812"/>
      <c r="M9" s="812"/>
      <c r="N9" s="812"/>
      <c r="O9" s="812"/>
      <c r="P9" s="812"/>
      <c r="Q9" s="812"/>
      <c r="R9" s="812"/>
      <c r="S9" s="812"/>
      <c r="T9" s="812"/>
      <c r="U9" s="812"/>
      <c r="V9" s="812"/>
      <c r="W9" s="812"/>
      <c r="X9" s="812"/>
      <c r="Y9" s="812"/>
      <c r="Z9" s="812"/>
      <c r="AA9" s="812"/>
      <c r="AB9" s="812"/>
      <c r="AC9" s="812"/>
      <c r="AD9" s="812"/>
      <c r="AE9" s="812"/>
      <c r="AF9" s="812"/>
      <c r="AG9" s="812"/>
      <c r="AH9" s="812"/>
      <c r="AI9" s="812"/>
      <c r="AJ9" s="812"/>
      <c r="AK9" s="822"/>
    </row>
    <row r="10" spans="1:37" x14ac:dyDescent="0.25">
      <c r="A10" s="237" t="s">
        <v>10</v>
      </c>
      <c r="B10" s="306" t="s">
        <v>134</v>
      </c>
      <c r="C10" s="303">
        <f>SUM(D10:E10)</f>
        <v>120</v>
      </c>
      <c r="D10" s="44">
        <f>SUM(H10:I10,M10:N10,R10:S10,W10:X10,AB10:AC10,AG10:AH10)</f>
        <v>0</v>
      </c>
      <c r="E10" s="44">
        <f>SUM(J10:K10,O10:P10,T10:U10,Y10:Z10,AD10:AE10,AI10:AJ10)</f>
        <v>120</v>
      </c>
      <c r="F10" s="241" t="s">
        <v>11</v>
      </c>
      <c r="G10" s="20">
        <f>SUM(L10,Q10,V10,AA10,AF10,AK10)</f>
        <v>5</v>
      </c>
      <c r="H10" s="262"/>
      <c r="I10" s="109"/>
      <c r="J10" s="45">
        <v>30</v>
      </c>
      <c r="K10" s="313"/>
      <c r="L10" s="20">
        <v>1</v>
      </c>
      <c r="M10" s="262"/>
      <c r="N10" s="109"/>
      <c r="O10" s="45">
        <v>30</v>
      </c>
      <c r="P10" s="313"/>
      <c r="Q10" s="20">
        <v>1</v>
      </c>
      <c r="R10" s="262"/>
      <c r="S10" s="109"/>
      <c r="T10" s="45">
        <v>30</v>
      </c>
      <c r="U10" s="241"/>
      <c r="V10" s="20">
        <v>1</v>
      </c>
      <c r="W10" s="262"/>
      <c r="X10" s="109"/>
      <c r="Y10" s="45">
        <v>30</v>
      </c>
      <c r="Z10" s="241"/>
      <c r="AA10" s="20">
        <v>2</v>
      </c>
      <c r="AB10" s="265"/>
      <c r="AC10" s="105"/>
      <c r="AD10" s="105"/>
      <c r="AE10" s="313"/>
      <c r="AF10" s="119"/>
      <c r="AG10" s="265"/>
      <c r="AH10" s="105"/>
      <c r="AI10" s="105"/>
      <c r="AJ10" s="313"/>
      <c r="AK10" s="119"/>
    </row>
    <row r="11" spans="1:37" x14ac:dyDescent="0.25">
      <c r="A11" s="235" t="s">
        <v>12</v>
      </c>
      <c r="B11" s="307" t="s">
        <v>156</v>
      </c>
      <c r="C11" s="166">
        <f t="shared" ref="C11:C17" si="0">SUM(D11:E11)</f>
        <v>60</v>
      </c>
      <c r="D11" s="2">
        <f t="shared" ref="D11:D17" si="1">SUM(H11:I11,M11:N11,R11:S11,W11:X11,AB11:AC11,AG11:AH11)</f>
        <v>0</v>
      </c>
      <c r="E11" s="2">
        <f t="shared" ref="E11:E17" si="2">SUM(J11:K11,O11:P11,T11:U11,Y11:Z11,AD11:AE11,AI11:AJ11)</f>
        <v>60</v>
      </c>
      <c r="F11" s="34" t="s">
        <v>15</v>
      </c>
      <c r="G11" s="15">
        <f t="shared" ref="G11:G18" si="3">SUM(L11,Q11,V11,AA11,AF11,AK11)</f>
        <v>2</v>
      </c>
      <c r="H11" s="19"/>
      <c r="I11" s="14"/>
      <c r="J11" s="28">
        <v>30</v>
      </c>
      <c r="K11" s="34"/>
      <c r="L11" s="15">
        <v>1</v>
      </c>
      <c r="M11" s="19"/>
      <c r="N11" s="14"/>
      <c r="O11" s="28">
        <v>30</v>
      </c>
      <c r="P11" s="34"/>
      <c r="Q11" s="15">
        <v>1</v>
      </c>
      <c r="R11" s="19"/>
      <c r="S11" s="14"/>
      <c r="T11" s="28"/>
      <c r="U11" s="34"/>
      <c r="V11" s="15"/>
      <c r="W11" s="19"/>
      <c r="X11" s="14"/>
      <c r="Y11" s="28"/>
      <c r="Z11" s="34"/>
      <c r="AA11" s="15"/>
      <c r="AB11" s="74"/>
      <c r="AC11" s="62"/>
      <c r="AD11" s="62"/>
      <c r="AE11" s="61"/>
      <c r="AF11" s="120"/>
      <c r="AG11" s="74"/>
      <c r="AH11" s="62"/>
      <c r="AI11" s="62"/>
      <c r="AJ11" s="61"/>
      <c r="AK11" s="120"/>
    </row>
    <row r="12" spans="1:37" x14ac:dyDescent="0.25">
      <c r="A12" s="235" t="s">
        <v>13</v>
      </c>
      <c r="B12" s="307" t="s">
        <v>89</v>
      </c>
      <c r="C12" s="166">
        <f t="shared" si="0"/>
        <v>30</v>
      </c>
      <c r="D12" s="2">
        <f t="shared" si="1"/>
        <v>0</v>
      </c>
      <c r="E12" s="2">
        <f t="shared" si="2"/>
        <v>30</v>
      </c>
      <c r="F12" s="34" t="s">
        <v>15</v>
      </c>
      <c r="G12" s="15">
        <f t="shared" si="3"/>
        <v>2</v>
      </c>
      <c r="H12" s="19"/>
      <c r="I12" s="14"/>
      <c r="J12" s="28"/>
      <c r="K12" s="34"/>
      <c r="L12" s="15"/>
      <c r="M12" s="19"/>
      <c r="N12" s="14"/>
      <c r="O12" s="28"/>
      <c r="P12" s="34"/>
      <c r="Q12" s="15"/>
      <c r="R12" s="19"/>
      <c r="S12" s="14"/>
      <c r="T12" s="28">
        <v>30</v>
      </c>
      <c r="U12" s="34"/>
      <c r="V12" s="15">
        <v>2</v>
      </c>
      <c r="W12" s="19"/>
      <c r="X12" s="14"/>
      <c r="Y12" s="28"/>
      <c r="Z12" s="34"/>
      <c r="AA12" s="15"/>
      <c r="AB12" s="74"/>
      <c r="AC12" s="62"/>
      <c r="AD12" s="62"/>
      <c r="AE12" s="61"/>
      <c r="AF12" s="120"/>
      <c r="AG12" s="74"/>
      <c r="AH12" s="62"/>
      <c r="AI12" s="62"/>
      <c r="AJ12" s="61"/>
      <c r="AK12" s="120"/>
    </row>
    <row r="13" spans="1:37" x14ac:dyDescent="0.25">
      <c r="A13" s="235" t="s">
        <v>14</v>
      </c>
      <c r="B13" s="307" t="s">
        <v>126</v>
      </c>
      <c r="C13" s="166">
        <f t="shared" si="0"/>
        <v>20</v>
      </c>
      <c r="D13" s="2">
        <f t="shared" si="1"/>
        <v>20</v>
      </c>
      <c r="E13" s="2">
        <f t="shared" si="2"/>
        <v>0</v>
      </c>
      <c r="F13" s="40" t="s">
        <v>15</v>
      </c>
      <c r="G13" s="15">
        <f t="shared" si="3"/>
        <v>1</v>
      </c>
      <c r="H13" s="166"/>
      <c r="I13" s="2"/>
      <c r="J13" s="2"/>
      <c r="K13" s="167"/>
      <c r="L13" s="181"/>
      <c r="M13" s="166">
        <v>12</v>
      </c>
      <c r="N13" s="2">
        <v>8</v>
      </c>
      <c r="O13" s="2"/>
      <c r="P13" s="167"/>
      <c r="Q13" s="181">
        <v>1</v>
      </c>
      <c r="R13" s="166"/>
      <c r="S13" s="2"/>
      <c r="T13" s="2"/>
      <c r="U13" s="167"/>
      <c r="V13" s="181"/>
      <c r="W13" s="166"/>
      <c r="X13" s="2"/>
      <c r="Y13" s="2"/>
      <c r="Z13" s="167"/>
      <c r="AA13" s="181"/>
      <c r="AB13" s="175"/>
      <c r="AC13" s="168"/>
      <c r="AD13" s="168"/>
      <c r="AE13" s="177"/>
      <c r="AF13" s="185"/>
      <c r="AG13" s="175"/>
      <c r="AH13" s="168"/>
      <c r="AI13" s="168"/>
      <c r="AJ13" s="177"/>
      <c r="AK13" s="185"/>
    </row>
    <row r="14" spans="1:37" x14ac:dyDescent="0.25">
      <c r="A14" s="235" t="s">
        <v>16</v>
      </c>
      <c r="B14" s="117" t="s">
        <v>125</v>
      </c>
      <c r="C14" s="166">
        <f t="shared" si="0"/>
        <v>15</v>
      </c>
      <c r="D14" s="2">
        <f t="shared" si="1"/>
        <v>15</v>
      </c>
      <c r="E14" s="2">
        <f t="shared" si="2"/>
        <v>0</v>
      </c>
      <c r="F14" s="40" t="s">
        <v>15</v>
      </c>
      <c r="G14" s="15">
        <f t="shared" si="3"/>
        <v>1</v>
      </c>
      <c r="H14" s="166">
        <v>9</v>
      </c>
      <c r="I14" s="2">
        <v>6</v>
      </c>
      <c r="J14" s="2"/>
      <c r="K14" s="167"/>
      <c r="L14" s="181">
        <v>1</v>
      </c>
      <c r="M14" s="166"/>
      <c r="N14" s="2"/>
      <c r="O14" s="2"/>
      <c r="P14" s="167"/>
      <c r="Q14" s="181"/>
      <c r="R14" s="166"/>
      <c r="S14" s="2"/>
      <c r="T14" s="2"/>
      <c r="U14" s="167"/>
      <c r="V14" s="181"/>
      <c r="W14" s="166"/>
      <c r="X14" s="2"/>
      <c r="Y14" s="2"/>
      <c r="Z14" s="167"/>
      <c r="AA14" s="181"/>
      <c r="AB14" s="175"/>
      <c r="AC14" s="168"/>
      <c r="AD14" s="168"/>
      <c r="AE14" s="177"/>
      <c r="AF14" s="185"/>
      <c r="AG14" s="175"/>
      <c r="AH14" s="168"/>
      <c r="AI14" s="168"/>
      <c r="AJ14" s="177"/>
      <c r="AK14" s="185"/>
    </row>
    <row r="15" spans="1:37" x14ac:dyDescent="0.25">
      <c r="A15" s="235" t="s">
        <v>17</v>
      </c>
      <c r="B15" s="307" t="s">
        <v>163</v>
      </c>
      <c r="C15" s="166">
        <f t="shared" si="0"/>
        <v>10</v>
      </c>
      <c r="D15" s="2">
        <f t="shared" si="1"/>
        <v>10</v>
      </c>
      <c r="E15" s="2">
        <f t="shared" si="2"/>
        <v>0</v>
      </c>
      <c r="F15" s="34" t="s">
        <v>15</v>
      </c>
      <c r="G15" s="15">
        <f t="shared" si="3"/>
        <v>0</v>
      </c>
      <c r="H15" s="19">
        <v>10</v>
      </c>
      <c r="I15" s="14"/>
      <c r="J15" s="28"/>
      <c r="K15" s="34"/>
      <c r="L15" s="15"/>
      <c r="M15" s="19"/>
      <c r="N15" s="14"/>
      <c r="O15" s="28"/>
      <c r="P15" s="34"/>
      <c r="Q15" s="15"/>
      <c r="R15" s="19"/>
      <c r="S15" s="14"/>
      <c r="T15" s="28"/>
      <c r="U15" s="34"/>
      <c r="V15" s="15"/>
      <c r="W15" s="19"/>
      <c r="X15" s="14"/>
      <c r="Y15" s="28"/>
      <c r="Z15" s="34"/>
      <c r="AA15" s="15"/>
      <c r="AB15" s="74"/>
      <c r="AC15" s="62"/>
      <c r="AD15" s="62"/>
      <c r="AE15" s="61"/>
      <c r="AF15" s="120"/>
      <c r="AG15" s="74"/>
      <c r="AH15" s="62"/>
      <c r="AI15" s="62"/>
      <c r="AJ15" s="61"/>
      <c r="AK15" s="120"/>
    </row>
    <row r="16" spans="1:37" x14ac:dyDescent="0.25">
      <c r="A16" s="235" t="s">
        <v>39</v>
      </c>
      <c r="B16" s="117" t="s">
        <v>136</v>
      </c>
      <c r="C16" s="166">
        <f t="shared" si="0"/>
        <v>15</v>
      </c>
      <c r="D16" s="2">
        <f t="shared" si="1"/>
        <v>15</v>
      </c>
      <c r="E16" s="2">
        <f t="shared" si="2"/>
        <v>0</v>
      </c>
      <c r="F16" s="40" t="s">
        <v>15</v>
      </c>
      <c r="G16" s="15">
        <f t="shared" si="3"/>
        <v>1</v>
      </c>
      <c r="H16" s="166">
        <v>9</v>
      </c>
      <c r="I16" s="2">
        <v>6</v>
      </c>
      <c r="J16" s="2"/>
      <c r="K16" s="167"/>
      <c r="L16" s="181">
        <v>1</v>
      </c>
      <c r="M16" s="166"/>
      <c r="N16" s="2"/>
      <c r="O16" s="2"/>
      <c r="P16" s="167"/>
      <c r="Q16" s="181"/>
      <c r="R16" s="166"/>
      <c r="S16" s="2"/>
      <c r="T16" s="2"/>
      <c r="U16" s="167"/>
      <c r="V16" s="181"/>
      <c r="W16" s="166"/>
      <c r="X16" s="2"/>
      <c r="Y16" s="2"/>
      <c r="Z16" s="167"/>
      <c r="AA16" s="181"/>
      <c r="AB16" s="175"/>
      <c r="AC16" s="168"/>
      <c r="AD16" s="168"/>
      <c r="AE16" s="177"/>
      <c r="AF16" s="185"/>
      <c r="AG16" s="175"/>
      <c r="AH16" s="168"/>
      <c r="AI16" s="168"/>
      <c r="AJ16" s="177"/>
      <c r="AK16" s="185"/>
    </row>
    <row r="17" spans="1:37" ht="15.75" thickBot="1" x14ac:dyDescent="0.3">
      <c r="A17" s="235" t="s">
        <v>40</v>
      </c>
      <c r="B17" s="252" t="s">
        <v>179</v>
      </c>
      <c r="C17" s="166">
        <f t="shared" si="0"/>
        <v>60</v>
      </c>
      <c r="D17" s="2">
        <f t="shared" si="1"/>
        <v>0</v>
      </c>
      <c r="E17" s="2">
        <f t="shared" si="2"/>
        <v>60</v>
      </c>
      <c r="F17" s="34" t="s">
        <v>11</v>
      </c>
      <c r="G17" s="15">
        <f t="shared" si="3"/>
        <v>12</v>
      </c>
      <c r="H17" s="19"/>
      <c r="I17" s="14"/>
      <c r="J17" s="28"/>
      <c r="K17" s="34"/>
      <c r="L17" s="15"/>
      <c r="M17" s="19"/>
      <c r="N17" s="14"/>
      <c r="O17" s="28"/>
      <c r="P17" s="34"/>
      <c r="Q17" s="15"/>
      <c r="R17" s="19"/>
      <c r="S17" s="14"/>
      <c r="T17" s="28"/>
      <c r="U17" s="34"/>
      <c r="V17" s="15"/>
      <c r="W17" s="19"/>
      <c r="X17" s="14"/>
      <c r="Y17" s="28"/>
      <c r="Z17" s="34"/>
      <c r="AA17" s="15"/>
      <c r="AB17" s="74"/>
      <c r="AC17" s="62"/>
      <c r="AD17" s="62">
        <v>30</v>
      </c>
      <c r="AE17" s="61"/>
      <c r="AF17" s="120">
        <v>6</v>
      </c>
      <c r="AG17" s="77"/>
      <c r="AH17" s="75"/>
      <c r="AI17" s="62">
        <v>30</v>
      </c>
      <c r="AJ17" s="61"/>
      <c r="AK17" s="157">
        <v>6</v>
      </c>
    </row>
    <row r="18" spans="1:37" ht="15.75" thickBot="1" x14ac:dyDescent="0.3">
      <c r="A18" s="238" t="s">
        <v>41</v>
      </c>
      <c r="B18" s="310" t="s">
        <v>176</v>
      </c>
      <c r="C18" s="3">
        <f t="shared" ref="C18" si="4">SUM(D18:E18)</f>
        <v>0</v>
      </c>
      <c r="D18" s="26">
        <f t="shared" ref="D18" si="5">SUM(H18:I18,M18:N18,R18:S18,W18:X18,AB18:AC18,AG18:AH18)</f>
        <v>0</v>
      </c>
      <c r="E18" s="26">
        <f t="shared" ref="E18" si="6">SUM(J18:K18,O18:P18,T18:U18,Y18:Z18,AD18:AE18,AI18:AJ18)</f>
        <v>0</v>
      </c>
      <c r="F18" s="27" t="s">
        <v>15</v>
      </c>
      <c r="G18" s="16">
        <f t="shared" si="3"/>
        <v>10</v>
      </c>
      <c r="H18" s="21"/>
      <c r="I18" s="315"/>
      <c r="J18" s="33"/>
      <c r="K18" s="27"/>
      <c r="L18" s="16"/>
      <c r="M18" s="21"/>
      <c r="N18" s="315"/>
      <c r="O18" s="33"/>
      <c r="P18" s="27"/>
      <c r="Q18" s="16"/>
      <c r="R18" s="21"/>
      <c r="S18" s="315"/>
      <c r="T18" s="33"/>
      <c r="U18" s="27"/>
      <c r="V18" s="16"/>
      <c r="W18" s="21"/>
      <c r="X18" s="315"/>
      <c r="Y18" s="33"/>
      <c r="Z18" s="27"/>
      <c r="AA18" s="16"/>
      <c r="AB18" s="171"/>
      <c r="AC18" s="60"/>
      <c r="AD18" s="60"/>
      <c r="AE18" s="173"/>
      <c r="AF18" s="236"/>
      <c r="AG18" s="99"/>
      <c r="AH18" s="100"/>
      <c r="AI18" s="60"/>
      <c r="AJ18" s="173"/>
      <c r="AK18" s="158">
        <v>10</v>
      </c>
    </row>
    <row r="19" spans="1:37" ht="15.75" thickBot="1" x14ac:dyDescent="0.3">
      <c r="A19" s="805" t="s">
        <v>18</v>
      </c>
      <c r="B19" s="809"/>
      <c r="C19" s="121">
        <f>SUM(C10:C14,C16:C18)</f>
        <v>320</v>
      </c>
      <c r="D19" s="121">
        <f t="shared" ref="D19:AK19" si="7">SUM(D10:D14,D16:D18)</f>
        <v>50</v>
      </c>
      <c r="E19" s="121">
        <f t="shared" si="7"/>
        <v>270</v>
      </c>
      <c r="F19" s="121">
        <f t="shared" si="7"/>
        <v>0</v>
      </c>
      <c r="G19" s="121">
        <f t="shared" si="7"/>
        <v>34</v>
      </c>
      <c r="H19" s="121">
        <f t="shared" si="7"/>
        <v>18</v>
      </c>
      <c r="I19" s="121">
        <f t="shared" si="7"/>
        <v>12</v>
      </c>
      <c r="J19" s="121">
        <f t="shared" si="7"/>
        <v>60</v>
      </c>
      <c r="K19" s="121">
        <f t="shared" si="7"/>
        <v>0</v>
      </c>
      <c r="L19" s="121">
        <f t="shared" si="7"/>
        <v>4</v>
      </c>
      <c r="M19" s="121">
        <f t="shared" si="7"/>
        <v>12</v>
      </c>
      <c r="N19" s="121">
        <f t="shared" si="7"/>
        <v>8</v>
      </c>
      <c r="O19" s="121">
        <f t="shared" si="7"/>
        <v>60</v>
      </c>
      <c r="P19" s="121">
        <f t="shared" si="7"/>
        <v>0</v>
      </c>
      <c r="Q19" s="121">
        <f t="shared" si="7"/>
        <v>3</v>
      </c>
      <c r="R19" s="121">
        <f t="shared" si="7"/>
        <v>0</v>
      </c>
      <c r="S19" s="121">
        <f t="shared" si="7"/>
        <v>0</v>
      </c>
      <c r="T19" s="121">
        <f t="shared" si="7"/>
        <v>60</v>
      </c>
      <c r="U19" s="121">
        <f t="shared" si="7"/>
        <v>0</v>
      </c>
      <c r="V19" s="121">
        <f t="shared" si="7"/>
        <v>3</v>
      </c>
      <c r="W19" s="121">
        <f t="shared" si="7"/>
        <v>0</v>
      </c>
      <c r="X19" s="121">
        <f t="shared" si="7"/>
        <v>0</v>
      </c>
      <c r="Y19" s="121">
        <f t="shared" si="7"/>
        <v>30</v>
      </c>
      <c r="Z19" s="121">
        <f t="shared" si="7"/>
        <v>0</v>
      </c>
      <c r="AA19" s="121">
        <f t="shared" si="7"/>
        <v>2</v>
      </c>
      <c r="AB19" s="121">
        <f t="shared" si="7"/>
        <v>0</v>
      </c>
      <c r="AC19" s="121">
        <f t="shared" si="7"/>
        <v>0</v>
      </c>
      <c r="AD19" s="121">
        <f t="shared" si="7"/>
        <v>30</v>
      </c>
      <c r="AE19" s="121">
        <f t="shared" si="7"/>
        <v>0</v>
      </c>
      <c r="AF19" s="121">
        <f t="shared" si="7"/>
        <v>6</v>
      </c>
      <c r="AG19" s="121">
        <f t="shared" si="7"/>
        <v>0</v>
      </c>
      <c r="AH19" s="121">
        <f t="shared" si="7"/>
        <v>0</v>
      </c>
      <c r="AI19" s="121">
        <f t="shared" si="7"/>
        <v>30</v>
      </c>
      <c r="AJ19" s="121">
        <f t="shared" si="7"/>
        <v>0</v>
      </c>
      <c r="AK19" s="121">
        <f t="shared" si="7"/>
        <v>16</v>
      </c>
    </row>
    <row r="20" spans="1:37" ht="15.75" customHeight="1" thickBot="1" x14ac:dyDescent="0.3">
      <c r="A20" s="823" t="s">
        <v>74</v>
      </c>
      <c r="B20" s="824"/>
      <c r="C20" s="825"/>
      <c r="D20" s="825"/>
      <c r="E20" s="825"/>
      <c r="F20" s="825"/>
      <c r="G20" s="824"/>
      <c r="H20" s="824"/>
      <c r="I20" s="824"/>
      <c r="J20" s="824"/>
      <c r="K20" s="824"/>
      <c r="L20" s="824"/>
      <c r="M20" s="824"/>
      <c r="N20" s="824"/>
      <c r="O20" s="824"/>
      <c r="P20" s="824"/>
      <c r="Q20" s="824"/>
      <c r="R20" s="824"/>
      <c r="S20" s="824"/>
      <c r="T20" s="824"/>
      <c r="U20" s="824"/>
      <c r="V20" s="824"/>
      <c r="W20" s="824"/>
      <c r="X20" s="824"/>
      <c r="Y20" s="824"/>
      <c r="Z20" s="824"/>
      <c r="AA20" s="824"/>
      <c r="AB20" s="824"/>
      <c r="AC20" s="824"/>
      <c r="AD20" s="824"/>
      <c r="AE20" s="824"/>
      <c r="AF20" s="824"/>
      <c r="AG20" s="824"/>
      <c r="AH20" s="824"/>
      <c r="AI20" s="824"/>
      <c r="AJ20" s="824"/>
      <c r="AK20" s="826"/>
    </row>
    <row r="21" spans="1:37" ht="15" customHeight="1" x14ac:dyDescent="0.25">
      <c r="A21" s="10" t="s">
        <v>42</v>
      </c>
      <c r="B21" s="222" t="s">
        <v>94</v>
      </c>
      <c r="C21" s="103">
        <f>SUM(D21:E21)</f>
        <v>90</v>
      </c>
      <c r="D21" s="44">
        <f>SUM(H21:I21,M21:N21,R21:S21,W21:X21,AB21:AC21,AG21:AH21,)</f>
        <v>30</v>
      </c>
      <c r="E21" s="44">
        <f>SUM(J21:K21,O21:P21,T21:U21,Y21:Z21,AD21:AE21,AI21:AJ21,)</f>
        <v>60</v>
      </c>
      <c r="F21" s="47" t="s">
        <v>11</v>
      </c>
      <c r="G21" s="110">
        <f>SUM(L21,Q21,V21,AA21,AF21,AK21)</f>
        <v>7</v>
      </c>
      <c r="H21" s="18">
        <v>9</v>
      </c>
      <c r="I21" s="18">
        <v>6</v>
      </c>
      <c r="J21" s="31">
        <v>30</v>
      </c>
      <c r="K21" s="86"/>
      <c r="L21" s="20">
        <v>3</v>
      </c>
      <c r="M21" s="87">
        <v>9</v>
      </c>
      <c r="N21" s="18">
        <v>6</v>
      </c>
      <c r="O21" s="31">
        <v>30</v>
      </c>
      <c r="P21" s="86"/>
      <c r="Q21" s="128">
        <v>4</v>
      </c>
      <c r="R21" s="87"/>
      <c r="S21" s="18"/>
      <c r="T21" s="31"/>
      <c r="U21" s="86"/>
      <c r="V21" s="85"/>
      <c r="W21" s="46"/>
      <c r="X21" s="262"/>
      <c r="Y21" s="45"/>
      <c r="Z21" s="47"/>
      <c r="AA21" s="20"/>
      <c r="AB21" s="104"/>
      <c r="AC21" s="265"/>
      <c r="AD21" s="105"/>
      <c r="AE21" s="57"/>
      <c r="AF21" s="136"/>
      <c r="AG21" s="104"/>
      <c r="AH21" s="265"/>
      <c r="AI21" s="105"/>
      <c r="AJ21" s="57"/>
      <c r="AK21" s="136"/>
    </row>
    <row r="22" spans="1:37" ht="15" customHeight="1" x14ac:dyDescent="0.25">
      <c r="A22" s="10" t="s">
        <v>43</v>
      </c>
      <c r="B22" s="223" t="s">
        <v>95</v>
      </c>
      <c r="C22" s="227">
        <f t="shared" ref="C22:C36" si="8">SUM(D22:E22)</f>
        <v>30</v>
      </c>
      <c r="D22" s="2">
        <f t="shared" ref="D22:D36" si="9">SUM(H22:I22,M22:N22,R22:S22,W22:X22,AB22:AC22,AG22:AH22,)</f>
        <v>15</v>
      </c>
      <c r="E22" s="2">
        <f t="shared" ref="E22:E36" si="10">SUM(J22:K22,O22:P22,T22:U22,Y22:Z22,AD22:AE22,AI22:AJ22,)</f>
        <v>15</v>
      </c>
      <c r="F22" s="49" t="s">
        <v>11</v>
      </c>
      <c r="G22" s="153">
        <f t="shared" ref="G22:G36" si="11">SUM(L22,Q22,V22,AA22,AF22,AK22)</f>
        <v>2</v>
      </c>
      <c r="H22" s="19">
        <v>9</v>
      </c>
      <c r="I22" s="19">
        <v>6</v>
      </c>
      <c r="J22" s="28">
        <v>15</v>
      </c>
      <c r="K22" s="49"/>
      <c r="L22" s="15">
        <v>2</v>
      </c>
      <c r="M22" s="48"/>
      <c r="N22" s="19"/>
      <c r="O22" s="28"/>
      <c r="P22" s="49"/>
      <c r="Q22" s="64"/>
      <c r="R22" s="48"/>
      <c r="S22" s="19"/>
      <c r="T22" s="28"/>
      <c r="U22" s="49"/>
      <c r="V22" s="15"/>
      <c r="W22" s="48"/>
      <c r="X22" s="19"/>
      <c r="Y22" s="28"/>
      <c r="Z22" s="49"/>
      <c r="AA22" s="15"/>
      <c r="AB22" s="66"/>
      <c r="AC22" s="74"/>
      <c r="AD22" s="62"/>
      <c r="AE22" s="52"/>
      <c r="AF22" s="120"/>
      <c r="AG22" s="66"/>
      <c r="AH22" s="74"/>
      <c r="AI22" s="62"/>
      <c r="AJ22" s="52"/>
      <c r="AK22" s="120"/>
    </row>
    <row r="23" spans="1:37" ht="16.5" customHeight="1" x14ac:dyDescent="0.25">
      <c r="A23" s="10" t="s">
        <v>44</v>
      </c>
      <c r="B23" s="223" t="s">
        <v>96</v>
      </c>
      <c r="C23" s="227">
        <f t="shared" si="8"/>
        <v>25</v>
      </c>
      <c r="D23" s="2">
        <f t="shared" si="9"/>
        <v>15</v>
      </c>
      <c r="E23" s="2">
        <f t="shared" si="10"/>
        <v>10</v>
      </c>
      <c r="F23" s="49" t="s">
        <v>15</v>
      </c>
      <c r="G23" s="153">
        <f t="shared" si="11"/>
        <v>1</v>
      </c>
      <c r="H23" s="77">
        <v>9</v>
      </c>
      <c r="I23" s="77">
        <v>6</v>
      </c>
      <c r="J23" s="75"/>
      <c r="K23" s="76">
        <v>10</v>
      </c>
      <c r="L23" s="123">
        <v>1</v>
      </c>
      <c r="M23" s="48"/>
      <c r="N23" s="19"/>
      <c r="O23" s="28"/>
      <c r="P23" s="49"/>
      <c r="Q23" s="64"/>
      <c r="R23" s="48"/>
      <c r="S23" s="19"/>
      <c r="T23" s="28"/>
      <c r="U23" s="49"/>
      <c r="V23" s="15"/>
      <c r="W23" s="48"/>
      <c r="X23" s="19"/>
      <c r="Y23" s="28"/>
      <c r="Z23" s="49"/>
      <c r="AA23" s="15"/>
      <c r="AB23" s="66"/>
      <c r="AC23" s="74"/>
      <c r="AD23" s="62"/>
      <c r="AE23" s="52"/>
      <c r="AF23" s="120"/>
      <c r="AG23" s="66"/>
      <c r="AH23" s="74"/>
      <c r="AI23" s="62"/>
      <c r="AJ23" s="52"/>
      <c r="AK23" s="120"/>
    </row>
    <row r="24" spans="1:37" ht="15.75" customHeight="1" x14ac:dyDescent="0.25">
      <c r="A24" s="10" t="s">
        <v>45</v>
      </c>
      <c r="B24" s="223" t="s">
        <v>97</v>
      </c>
      <c r="C24" s="227">
        <f t="shared" si="8"/>
        <v>45</v>
      </c>
      <c r="D24" s="2">
        <f t="shared" si="9"/>
        <v>30</v>
      </c>
      <c r="E24" s="2">
        <f t="shared" si="10"/>
        <v>15</v>
      </c>
      <c r="F24" s="49" t="s">
        <v>11</v>
      </c>
      <c r="G24" s="153">
        <f t="shared" si="11"/>
        <v>2</v>
      </c>
      <c r="H24" s="19">
        <v>18</v>
      </c>
      <c r="I24" s="19">
        <v>12</v>
      </c>
      <c r="J24" s="28"/>
      <c r="K24" s="49">
        <v>15</v>
      </c>
      <c r="L24" s="15">
        <v>2</v>
      </c>
      <c r="M24" s="48"/>
      <c r="N24" s="19"/>
      <c r="O24" s="28"/>
      <c r="P24" s="49"/>
      <c r="Q24" s="64"/>
      <c r="R24" s="48"/>
      <c r="S24" s="19"/>
      <c r="T24" s="28"/>
      <c r="U24" s="49"/>
      <c r="V24" s="134"/>
      <c r="W24" s="48"/>
      <c r="X24" s="19"/>
      <c r="Y24" s="28"/>
      <c r="Z24" s="49"/>
      <c r="AA24" s="15"/>
      <c r="AB24" s="66"/>
      <c r="AC24" s="74"/>
      <c r="AD24" s="62"/>
      <c r="AE24" s="52"/>
      <c r="AF24" s="120"/>
      <c r="AG24" s="66"/>
      <c r="AH24" s="74"/>
      <c r="AI24" s="62"/>
      <c r="AJ24" s="52"/>
      <c r="AK24" s="120"/>
    </row>
    <row r="25" spans="1:37" ht="15.75" customHeight="1" x14ac:dyDescent="0.25">
      <c r="A25" s="10" t="s">
        <v>46</v>
      </c>
      <c r="B25" s="224" t="s">
        <v>98</v>
      </c>
      <c r="C25" s="227">
        <f t="shared" si="8"/>
        <v>30</v>
      </c>
      <c r="D25" s="2">
        <f t="shared" si="9"/>
        <v>30</v>
      </c>
      <c r="E25" s="2">
        <f t="shared" si="10"/>
        <v>0</v>
      </c>
      <c r="F25" s="51" t="s">
        <v>15</v>
      </c>
      <c r="G25" s="153">
        <f t="shared" si="11"/>
        <v>1</v>
      </c>
      <c r="H25" s="78"/>
      <c r="I25" s="78"/>
      <c r="J25" s="28"/>
      <c r="K25" s="49"/>
      <c r="L25" s="15"/>
      <c r="M25" s="48">
        <v>18</v>
      </c>
      <c r="N25" s="19">
        <v>12</v>
      </c>
      <c r="O25" s="28"/>
      <c r="P25" s="49"/>
      <c r="Q25" s="64">
        <v>1</v>
      </c>
      <c r="R25" s="48"/>
      <c r="S25" s="19"/>
      <c r="T25" s="28"/>
      <c r="U25" s="49"/>
      <c r="V25" s="15"/>
      <c r="W25" s="48"/>
      <c r="X25" s="19"/>
      <c r="Y25" s="28"/>
      <c r="Z25" s="49"/>
      <c r="AA25" s="15"/>
      <c r="AB25" s="66"/>
      <c r="AC25" s="74"/>
      <c r="AD25" s="62"/>
      <c r="AE25" s="52"/>
      <c r="AF25" s="120"/>
      <c r="AG25" s="66"/>
      <c r="AH25" s="74"/>
      <c r="AI25" s="62"/>
      <c r="AJ25" s="52"/>
      <c r="AK25" s="120"/>
    </row>
    <row r="26" spans="1:37" x14ac:dyDescent="0.25">
      <c r="A26" s="10" t="s">
        <v>47</v>
      </c>
      <c r="B26" s="191" t="s">
        <v>52</v>
      </c>
      <c r="C26" s="227">
        <f t="shared" si="8"/>
        <v>45</v>
      </c>
      <c r="D26" s="2">
        <f t="shared" si="9"/>
        <v>30</v>
      </c>
      <c r="E26" s="2">
        <f t="shared" si="10"/>
        <v>15</v>
      </c>
      <c r="F26" s="51" t="s">
        <v>15</v>
      </c>
      <c r="G26" s="153">
        <f t="shared" si="11"/>
        <v>2</v>
      </c>
      <c r="H26" s="79"/>
      <c r="I26" s="79"/>
      <c r="J26" s="29"/>
      <c r="K26" s="51"/>
      <c r="L26" s="124"/>
      <c r="M26" s="48">
        <v>18</v>
      </c>
      <c r="N26" s="19">
        <v>12</v>
      </c>
      <c r="O26" s="28"/>
      <c r="P26" s="49">
        <v>15</v>
      </c>
      <c r="Q26" s="129">
        <v>2</v>
      </c>
      <c r="R26" s="48"/>
      <c r="S26" s="19"/>
      <c r="T26" s="28"/>
      <c r="U26" s="49"/>
      <c r="V26" s="15"/>
      <c r="W26" s="48"/>
      <c r="X26" s="19"/>
      <c r="Y26" s="28"/>
      <c r="Z26" s="49"/>
      <c r="AA26" s="15"/>
      <c r="AB26" s="66"/>
      <c r="AC26" s="74"/>
      <c r="AD26" s="62"/>
      <c r="AE26" s="52"/>
      <c r="AF26" s="120"/>
      <c r="AG26" s="66"/>
      <c r="AH26" s="74"/>
      <c r="AI26" s="62"/>
      <c r="AJ26" s="52"/>
      <c r="AK26" s="120"/>
    </row>
    <row r="27" spans="1:37" x14ac:dyDescent="0.25">
      <c r="A27" s="10" t="s">
        <v>48</v>
      </c>
      <c r="B27" s="191" t="s">
        <v>99</v>
      </c>
      <c r="C27" s="227">
        <f t="shared" si="8"/>
        <v>45</v>
      </c>
      <c r="D27" s="2">
        <f t="shared" si="9"/>
        <v>15</v>
      </c>
      <c r="E27" s="2">
        <f t="shared" si="10"/>
        <v>30</v>
      </c>
      <c r="F27" s="51" t="s">
        <v>11</v>
      </c>
      <c r="G27" s="153">
        <f t="shared" si="11"/>
        <v>2</v>
      </c>
      <c r="H27" s="79">
        <v>9</v>
      </c>
      <c r="I27" s="79">
        <v>6</v>
      </c>
      <c r="J27" s="29">
        <v>15</v>
      </c>
      <c r="K27" s="76">
        <v>15</v>
      </c>
      <c r="L27" s="124">
        <v>2</v>
      </c>
      <c r="M27" s="48"/>
      <c r="N27" s="19"/>
      <c r="O27" s="28"/>
      <c r="P27" s="49"/>
      <c r="Q27" s="64"/>
      <c r="R27" s="48"/>
      <c r="S27" s="19"/>
      <c r="T27" s="28"/>
      <c r="U27" s="49"/>
      <c r="V27" s="15"/>
      <c r="W27" s="48"/>
      <c r="X27" s="19"/>
      <c r="Y27" s="28"/>
      <c r="Z27" s="49"/>
      <c r="AA27" s="15"/>
      <c r="AB27" s="66"/>
      <c r="AC27" s="74"/>
      <c r="AD27" s="62"/>
      <c r="AE27" s="52"/>
      <c r="AF27" s="137"/>
      <c r="AG27" s="66"/>
      <c r="AH27" s="74"/>
      <c r="AI27" s="62"/>
      <c r="AJ27" s="52"/>
      <c r="AK27" s="120"/>
    </row>
    <row r="28" spans="1:37" x14ac:dyDescent="0.25">
      <c r="A28" s="10" t="s">
        <v>53</v>
      </c>
      <c r="B28" s="191" t="s">
        <v>100</v>
      </c>
      <c r="C28" s="227">
        <f t="shared" si="8"/>
        <v>45</v>
      </c>
      <c r="D28" s="2">
        <f t="shared" si="9"/>
        <v>15</v>
      </c>
      <c r="E28" s="2">
        <f t="shared" si="10"/>
        <v>30</v>
      </c>
      <c r="F28" s="51" t="s">
        <v>15</v>
      </c>
      <c r="G28" s="153">
        <f t="shared" si="11"/>
        <v>2</v>
      </c>
      <c r="H28" s="79">
        <v>9</v>
      </c>
      <c r="I28" s="79">
        <v>6</v>
      </c>
      <c r="J28" s="29"/>
      <c r="K28" s="51">
        <v>30</v>
      </c>
      <c r="L28" s="124">
        <v>2</v>
      </c>
      <c r="M28" s="66"/>
      <c r="N28" s="74"/>
      <c r="O28" s="62"/>
      <c r="P28" s="52"/>
      <c r="Q28" s="130"/>
      <c r="R28" s="48"/>
      <c r="S28" s="19"/>
      <c r="T28" s="28"/>
      <c r="U28" s="49"/>
      <c r="V28" s="15"/>
      <c r="W28" s="48"/>
      <c r="X28" s="264"/>
      <c r="Y28" s="34"/>
      <c r="Z28" s="52"/>
      <c r="AA28" s="15"/>
      <c r="AB28" s="66"/>
      <c r="AC28" s="74"/>
      <c r="AD28" s="62"/>
      <c r="AE28" s="52"/>
      <c r="AF28" s="120"/>
      <c r="AG28" s="66"/>
      <c r="AH28" s="74"/>
      <c r="AI28" s="62"/>
      <c r="AJ28" s="52"/>
      <c r="AK28" s="120"/>
    </row>
    <row r="29" spans="1:37" x14ac:dyDescent="0.25">
      <c r="A29" s="10" t="s">
        <v>19</v>
      </c>
      <c r="B29" s="191" t="s">
        <v>101</v>
      </c>
      <c r="C29" s="227">
        <f t="shared" si="8"/>
        <v>15</v>
      </c>
      <c r="D29" s="2">
        <f t="shared" si="9"/>
        <v>15</v>
      </c>
      <c r="E29" s="2">
        <f t="shared" si="10"/>
        <v>0</v>
      </c>
      <c r="F29" s="51" t="s">
        <v>15</v>
      </c>
      <c r="G29" s="153">
        <f t="shared" si="11"/>
        <v>1</v>
      </c>
      <c r="H29" s="79"/>
      <c r="I29" s="79"/>
      <c r="J29" s="29"/>
      <c r="K29" s="51"/>
      <c r="L29" s="124"/>
      <c r="M29" s="48"/>
      <c r="N29" s="19"/>
      <c r="O29" s="28"/>
      <c r="P29" s="49"/>
      <c r="Q29" s="64"/>
      <c r="R29" s="48">
        <v>9</v>
      </c>
      <c r="S29" s="19">
        <v>6</v>
      </c>
      <c r="T29" s="28"/>
      <c r="U29" s="49"/>
      <c r="V29" s="15">
        <v>1</v>
      </c>
      <c r="W29" s="48"/>
      <c r="X29" s="19"/>
      <c r="Y29" s="28"/>
      <c r="Z29" s="49"/>
      <c r="AA29" s="15"/>
      <c r="AB29" s="66"/>
      <c r="AC29" s="74"/>
      <c r="AD29" s="62"/>
      <c r="AE29" s="52"/>
      <c r="AF29" s="120"/>
      <c r="AG29" s="66"/>
      <c r="AH29" s="74"/>
      <c r="AI29" s="62"/>
      <c r="AJ29" s="52"/>
      <c r="AK29" s="120"/>
    </row>
    <row r="30" spans="1:37" x14ac:dyDescent="0.25">
      <c r="A30" s="10" t="s">
        <v>20</v>
      </c>
      <c r="B30" s="191" t="s">
        <v>102</v>
      </c>
      <c r="C30" s="227">
        <f t="shared" si="8"/>
        <v>45</v>
      </c>
      <c r="D30" s="2">
        <f t="shared" si="9"/>
        <v>15</v>
      </c>
      <c r="E30" s="2">
        <f t="shared" si="10"/>
        <v>30</v>
      </c>
      <c r="F30" s="51" t="s">
        <v>15</v>
      </c>
      <c r="G30" s="153">
        <f t="shared" si="11"/>
        <v>2</v>
      </c>
      <c r="H30" s="79">
        <v>9</v>
      </c>
      <c r="I30" s="79">
        <v>6</v>
      </c>
      <c r="J30" s="29">
        <v>30</v>
      </c>
      <c r="K30" s="51"/>
      <c r="L30" s="124">
        <v>2</v>
      </c>
      <c r="M30" s="48"/>
      <c r="N30" s="19"/>
      <c r="O30" s="28"/>
      <c r="P30" s="49"/>
      <c r="Q30" s="64"/>
      <c r="R30" s="48"/>
      <c r="S30" s="19"/>
      <c r="T30" s="28"/>
      <c r="U30" s="49"/>
      <c r="V30" s="15"/>
      <c r="W30" s="48"/>
      <c r="X30" s="19"/>
      <c r="Y30" s="28"/>
      <c r="Z30" s="49"/>
      <c r="AA30" s="15"/>
      <c r="AB30" s="66"/>
      <c r="AC30" s="74"/>
      <c r="AD30" s="62"/>
      <c r="AE30" s="52"/>
      <c r="AF30" s="120"/>
      <c r="AG30" s="66"/>
      <c r="AH30" s="74"/>
      <c r="AI30" s="62"/>
      <c r="AJ30" s="52"/>
      <c r="AK30" s="120"/>
    </row>
    <row r="31" spans="1:37" x14ac:dyDescent="0.25">
      <c r="A31" s="10" t="s">
        <v>21</v>
      </c>
      <c r="B31" s="191" t="s">
        <v>103</v>
      </c>
      <c r="C31" s="227">
        <f t="shared" si="8"/>
        <v>30</v>
      </c>
      <c r="D31" s="2">
        <f t="shared" si="9"/>
        <v>15</v>
      </c>
      <c r="E31" s="2">
        <f t="shared" si="10"/>
        <v>15</v>
      </c>
      <c r="F31" s="51" t="s">
        <v>15</v>
      </c>
      <c r="G31" s="153">
        <f t="shared" si="11"/>
        <v>1</v>
      </c>
      <c r="H31" s="79"/>
      <c r="I31" s="79"/>
      <c r="J31" s="29"/>
      <c r="K31" s="51"/>
      <c r="L31" s="124"/>
      <c r="M31" s="48">
        <v>9</v>
      </c>
      <c r="N31" s="19">
        <v>6</v>
      </c>
      <c r="O31" s="28">
        <v>15</v>
      </c>
      <c r="P31" s="34"/>
      <c r="Q31" s="131">
        <v>1</v>
      </c>
      <c r="R31" s="66"/>
      <c r="S31" s="74"/>
      <c r="T31" s="62"/>
      <c r="U31" s="52"/>
      <c r="V31" s="135"/>
      <c r="W31" s="48"/>
      <c r="X31" s="19"/>
      <c r="Y31" s="28"/>
      <c r="Z31" s="49"/>
      <c r="AA31" s="15"/>
      <c r="AB31" s="66"/>
      <c r="AC31" s="74"/>
      <c r="AD31" s="62"/>
      <c r="AE31" s="52"/>
      <c r="AF31" s="120"/>
      <c r="AG31" s="66"/>
      <c r="AH31" s="74"/>
      <c r="AI31" s="62"/>
      <c r="AJ31" s="52"/>
      <c r="AK31" s="120"/>
    </row>
    <row r="32" spans="1:37" x14ac:dyDescent="0.25">
      <c r="A32" s="10" t="s">
        <v>22</v>
      </c>
      <c r="B32" s="191" t="s">
        <v>104</v>
      </c>
      <c r="C32" s="227">
        <f t="shared" si="8"/>
        <v>20</v>
      </c>
      <c r="D32" s="2">
        <f t="shared" si="9"/>
        <v>20</v>
      </c>
      <c r="E32" s="2">
        <f t="shared" si="10"/>
        <v>0</v>
      </c>
      <c r="F32" s="51" t="s">
        <v>15</v>
      </c>
      <c r="G32" s="153">
        <f t="shared" si="11"/>
        <v>1</v>
      </c>
      <c r="H32" s="79"/>
      <c r="I32" s="79"/>
      <c r="J32" s="29"/>
      <c r="K32" s="51"/>
      <c r="L32" s="125"/>
      <c r="M32" s="48"/>
      <c r="N32" s="19"/>
      <c r="O32" s="28"/>
      <c r="P32" s="49"/>
      <c r="Q32" s="64"/>
      <c r="R32" s="48">
        <v>12</v>
      </c>
      <c r="S32" s="19">
        <v>8</v>
      </c>
      <c r="T32" s="28"/>
      <c r="U32" s="49"/>
      <c r="V32" s="15">
        <v>1</v>
      </c>
      <c r="W32" s="48"/>
      <c r="X32" s="19"/>
      <c r="Y32" s="28"/>
      <c r="Z32" s="49"/>
      <c r="AA32" s="15"/>
      <c r="AB32" s="66"/>
      <c r="AC32" s="74"/>
      <c r="AD32" s="62"/>
      <c r="AE32" s="52"/>
      <c r="AF32" s="120"/>
      <c r="AG32" s="66"/>
      <c r="AH32" s="74"/>
      <c r="AI32" s="62"/>
      <c r="AJ32" s="52"/>
      <c r="AK32" s="120"/>
    </row>
    <row r="33" spans="1:37" x14ac:dyDescent="0.25">
      <c r="A33" s="10" t="s">
        <v>23</v>
      </c>
      <c r="B33" s="191" t="s">
        <v>105</v>
      </c>
      <c r="C33" s="227">
        <f t="shared" si="8"/>
        <v>20</v>
      </c>
      <c r="D33" s="2">
        <f t="shared" si="9"/>
        <v>20</v>
      </c>
      <c r="E33" s="2">
        <f t="shared" si="10"/>
        <v>0</v>
      </c>
      <c r="F33" s="51" t="s">
        <v>15</v>
      </c>
      <c r="G33" s="153">
        <f t="shared" si="11"/>
        <v>2</v>
      </c>
      <c r="H33" s="79">
        <v>12</v>
      </c>
      <c r="I33" s="79">
        <v>8</v>
      </c>
      <c r="J33" s="29"/>
      <c r="K33" s="51"/>
      <c r="L33" s="124">
        <v>2</v>
      </c>
      <c r="M33" s="50"/>
      <c r="N33" s="79"/>
      <c r="O33" s="29"/>
      <c r="P33" s="51"/>
      <c r="Q33" s="132"/>
      <c r="R33" s="48"/>
      <c r="S33" s="19"/>
      <c r="T33" s="28"/>
      <c r="U33" s="49"/>
      <c r="V33" s="15"/>
      <c r="W33" s="48"/>
      <c r="X33" s="19"/>
      <c r="Y33" s="28"/>
      <c r="Z33" s="49"/>
      <c r="AA33" s="15"/>
      <c r="AB33" s="66"/>
      <c r="AC33" s="74"/>
      <c r="AD33" s="62"/>
      <c r="AE33" s="52"/>
      <c r="AF33" s="120"/>
      <c r="AG33" s="66"/>
      <c r="AH33" s="74"/>
      <c r="AI33" s="62"/>
      <c r="AJ33" s="52"/>
      <c r="AK33" s="120"/>
    </row>
    <row r="34" spans="1:37" x14ac:dyDescent="0.25">
      <c r="A34" s="10" t="s">
        <v>24</v>
      </c>
      <c r="B34" s="191" t="s">
        <v>106</v>
      </c>
      <c r="C34" s="227">
        <f t="shared" si="8"/>
        <v>30</v>
      </c>
      <c r="D34" s="2">
        <f t="shared" si="9"/>
        <v>30</v>
      </c>
      <c r="E34" s="2">
        <f t="shared" si="10"/>
        <v>0</v>
      </c>
      <c r="F34" s="51" t="s">
        <v>15</v>
      </c>
      <c r="G34" s="153">
        <f t="shared" si="11"/>
        <v>1</v>
      </c>
      <c r="H34" s="79">
        <v>18</v>
      </c>
      <c r="I34" s="79">
        <v>12</v>
      </c>
      <c r="J34" s="29"/>
      <c r="K34" s="51"/>
      <c r="L34" s="124">
        <v>1</v>
      </c>
      <c r="M34" s="48"/>
      <c r="N34" s="19"/>
      <c r="O34" s="28"/>
      <c r="P34" s="49"/>
      <c r="Q34" s="64"/>
      <c r="R34" s="48"/>
      <c r="S34" s="19"/>
      <c r="T34" s="28"/>
      <c r="U34" s="49"/>
      <c r="V34" s="15"/>
      <c r="W34" s="48"/>
      <c r="X34" s="19"/>
      <c r="Y34" s="28"/>
      <c r="Z34" s="49"/>
      <c r="AA34" s="15"/>
      <c r="AB34" s="66"/>
      <c r="AC34" s="74"/>
      <c r="AD34" s="62"/>
      <c r="AE34" s="52"/>
      <c r="AF34" s="120"/>
      <c r="AG34" s="66"/>
      <c r="AH34" s="74"/>
      <c r="AI34" s="62"/>
      <c r="AJ34" s="52"/>
      <c r="AK34" s="120"/>
    </row>
    <row r="35" spans="1:37" x14ac:dyDescent="0.25">
      <c r="A35" s="10" t="s">
        <v>25</v>
      </c>
      <c r="B35" s="225" t="s">
        <v>107</v>
      </c>
      <c r="C35" s="227">
        <f t="shared" si="8"/>
        <v>45</v>
      </c>
      <c r="D35" s="2">
        <f t="shared" si="9"/>
        <v>30</v>
      </c>
      <c r="E35" s="2">
        <f t="shared" si="10"/>
        <v>15</v>
      </c>
      <c r="F35" s="51" t="s">
        <v>11</v>
      </c>
      <c r="G35" s="153">
        <f t="shared" si="11"/>
        <v>2</v>
      </c>
      <c r="H35" s="81"/>
      <c r="I35" s="81"/>
      <c r="J35" s="82"/>
      <c r="K35" s="83"/>
      <c r="L35" s="126"/>
      <c r="M35" s="58"/>
      <c r="N35" s="21"/>
      <c r="O35" s="33"/>
      <c r="P35" s="59"/>
      <c r="Q35" s="65"/>
      <c r="R35" s="58"/>
      <c r="S35" s="21"/>
      <c r="T35" s="33"/>
      <c r="U35" s="59"/>
      <c r="V35" s="16"/>
      <c r="W35" s="58">
        <v>18</v>
      </c>
      <c r="X35" s="21">
        <v>12</v>
      </c>
      <c r="Y35" s="33"/>
      <c r="Z35" s="59">
        <v>15</v>
      </c>
      <c r="AA35" s="16">
        <v>2</v>
      </c>
      <c r="AB35" s="66"/>
      <c r="AC35" s="74"/>
      <c r="AD35" s="62"/>
      <c r="AE35" s="52"/>
      <c r="AF35" s="120"/>
      <c r="AG35" s="66"/>
      <c r="AH35" s="74"/>
      <c r="AI35" s="62"/>
      <c r="AJ35" s="52"/>
      <c r="AK35" s="120"/>
    </row>
    <row r="36" spans="1:37" ht="15.75" thickBot="1" x14ac:dyDescent="0.3">
      <c r="A36" s="10" t="s">
        <v>26</v>
      </c>
      <c r="B36" s="194" t="s">
        <v>108</v>
      </c>
      <c r="C36" s="249">
        <f t="shared" si="8"/>
        <v>35</v>
      </c>
      <c r="D36" s="250">
        <f t="shared" si="9"/>
        <v>20</v>
      </c>
      <c r="E36" s="250">
        <f t="shared" si="10"/>
        <v>15</v>
      </c>
      <c r="F36" s="54" t="s">
        <v>11</v>
      </c>
      <c r="G36" s="272">
        <f t="shared" si="11"/>
        <v>3</v>
      </c>
      <c r="H36" s="80">
        <v>12</v>
      </c>
      <c r="I36" s="80">
        <v>8</v>
      </c>
      <c r="J36" s="53"/>
      <c r="K36" s="54">
        <v>15</v>
      </c>
      <c r="L36" s="127">
        <v>3</v>
      </c>
      <c r="M36" s="55"/>
      <c r="N36" s="269"/>
      <c r="O36" s="56"/>
      <c r="P36" s="63"/>
      <c r="Q36" s="133"/>
      <c r="R36" s="55"/>
      <c r="S36" s="269"/>
      <c r="T36" s="56"/>
      <c r="U36" s="63"/>
      <c r="V36" s="67"/>
      <c r="W36" s="55"/>
      <c r="X36" s="269"/>
      <c r="Y36" s="56"/>
      <c r="Z36" s="63"/>
      <c r="AA36" s="67"/>
      <c r="AB36" s="106"/>
      <c r="AC36" s="270"/>
      <c r="AD36" s="107"/>
      <c r="AE36" s="108"/>
      <c r="AF36" s="138"/>
      <c r="AG36" s="106"/>
      <c r="AH36" s="270"/>
      <c r="AI36" s="107"/>
      <c r="AJ36" s="108"/>
      <c r="AK36" s="138"/>
    </row>
    <row r="37" spans="1:37" ht="15.75" thickBot="1" x14ac:dyDescent="0.3">
      <c r="A37" s="827" t="s">
        <v>18</v>
      </c>
      <c r="B37" s="828"/>
      <c r="C37" s="122">
        <f>SUM(C21:C36)</f>
        <v>595</v>
      </c>
      <c r="D37" s="122">
        <f t="shared" ref="D37:AK37" si="12">SUM(D21:D36)</f>
        <v>345</v>
      </c>
      <c r="E37" s="122">
        <f t="shared" si="12"/>
        <v>250</v>
      </c>
      <c r="F37" s="122">
        <f t="shared" si="12"/>
        <v>0</v>
      </c>
      <c r="G37" s="122">
        <f t="shared" si="12"/>
        <v>32</v>
      </c>
      <c r="H37" s="122">
        <f t="shared" si="12"/>
        <v>114</v>
      </c>
      <c r="I37" s="122"/>
      <c r="J37" s="122">
        <f t="shared" si="12"/>
        <v>90</v>
      </c>
      <c r="K37" s="122">
        <f t="shared" si="12"/>
        <v>85</v>
      </c>
      <c r="L37" s="122">
        <f t="shared" si="12"/>
        <v>20</v>
      </c>
      <c r="M37" s="122">
        <f t="shared" si="12"/>
        <v>54</v>
      </c>
      <c r="N37" s="122"/>
      <c r="O37" s="122">
        <f t="shared" si="12"/>
        <v>45</v>
      </c>
      <c r="P37" s="122">
        <f t="shared" si="12"/>
        <v>15</v>
      </c>
      <c r="Q37" s="122">
        <f t="shared" si="12"/>
        <v>8</v>
      </c>
      <c r="R37" s="122">
        <f t="shared" si="12"/>
        <v>21</v>
      </c>
      <c r="S37" s="122"/>
      <c r="T37" s="122">
        <f t="shared" si="12"/>
        <v>0</v>
      </c>
      <c r="U37" s="122">
        <f t="shared" si="12"/>
        <v>0</v>
      </c>
      <c r="V37" s="122">
        <f t="shared" si="12"/>
        <v>2</v>
      </c>
      <c r="W37" s="122">
        <f t="shared" si="12"/>
        <v>18</v>
      </c>
      <c r="X37" s="122"/>
      <c r="Y37" s="122">
        <f t="shared" si="12"/>
        <v>0</v>
      </c>
      <c r="Z37" s="122">
        <f t="shared" si="12"/>
        <v>15</v>
      </c>
      <c r="AA37" s="122">
        <f t="shared" si="12"/>
        <v>2</v>
      </c>
      <c r="AB37" s="122">
        <f t="shared" si="12"/>
        <v>0</v>
      </c>
      <c r="AC37" s="122"/>
      <c r="AD37" s="122">
        <f t="shared" si="12"/>
        <v>0</v>
      </c>
      <c r="AE37" s="122">
        <f t="shared" si="12"/>
        <v>0</v>
      </c>
      <c r="AF37" s="122">
        <f t="shared" si="12"/>
        <v>0</v>
      </c>
      <c r="AG37" s="122">
        <f t="shared" si="12"/>
        <v>0</v>
      </c>
      <c r="AH37" s="122"/>
      <c r="AI37" s="122">
        <f t="shared" si="12"/>
        <v>0</v>
      </c>
      <c r="AJ37" s="122">
        <f t="shared" si="12"/>
        <v>0</v>
      </c>
      <c r="AK37" s="122">
        <f t="shared" si="12"/>
        <v>0</v>
      </c>
    </row>
    <row r="38" spans="1:37" ht="15.75" customHeight="1" thickBot="1" x14ac:dyDescent="0.3">
      <c r="A38" s="816" t="s">
        <v>75</v>
      </c>
      <c r="B38" s="817"/>
      <c r="C38" s="819"/>
      <c r="D38" s="819"/>
      <c r="E38" s="819"/>
      <c r="F38" s="819"/>
      <c r="G38" s="817"/>
      <c r="H38" s="817"/>
      <c r="I38" s="817"/>
      <c r="J38" s="817"/>
      <c r="K38" s="817"/>
      <c r="L38" s="817"/>
      <c r="M38" s="817"/>
      <c r="N38" s="817"/>
      <c r="O38" s="817"/>
      <c r="P38" s="817"/>
      <c r="Q38" s="817"/>
      <c r="R38" s="817"/>
      <c r="S38" s="817"/>
      <c r="T38" s="817"/>
      <c r="U38" s="817"/>
      <c r="V38" s="817"/>
      <c r="W38" s="817"/>
      <c r="X38" s="817"/>
      <c r="Y38" s="817"/>
      <c r="Z38" s="817"/>
      <c r="AA38" s="817"/>
      <c r="AB38" s="817"/>
      <c r="AC38" s="817"/>
      <c r="AD38" s="817"/>
      <c r="AE38" s="817"/>
      <c r="AF38" s="817"/>
      <c r="AG38" s="817"/>
      <c r="AH38" s="817"/>
      <c r="AI38" s="817"/>
      <c r="AJ38" s="817"/>
      <c r="AK38" s="818"/>
    </row>
    <row r="39" spans="1:37" x14ac:dyDescent="0.25">
      <c r="A39" s="10" t="s">
        <v>27</v>
      </c>
      <c r="B39" s="254" t="s">
        <v>109</v>
      </c>
      <c r="C39" s="103">
        <f>SUM(D39:E39)</f>
        <v>120</v>
      </c>
      <c r="D39" s="44">
        <f>SUM(H39:I39,M39:N39,R39:S39,W39:X39,AB39:AC39,AG39:AH39)</f>
        <v>60</v>
      </c>
      <c r="E39" s="44">
        <f>SUM(J39:K39,O39:P39,T39:U39,Y39:Z39,AD39:AE39,AI39:AJ39)</f>
        <v>60</v>
      </c>
      <c r="F39" s="257" t="s">
        <v>11</v>
      </c>
      <c r="G39" s="110">
        <f>SUM(L39,Q39,V39,AA39,AF39,AK39)</f>
        <v>5</v>
      </c>
      <c r="H39" s="18"/>
      <c r="I39" s="18"/>
      <c r="J39" s="31"/>
      <c r="L39" s="128"/>
      <c r="M39" s="87"/>
      <c r="N39" s="18"/>
      <c r="O39" s="31"/>
      <c r="P39" s="86"/>
      <c r="Q39" s="149"/>
      <c r="R39" s="87"/>
      <c r="S39" s="18"/>
      <c r="T39" s="31"/>
      <c r="U39" s="86"/>
      <c r="V39" s="110"/>
      <c r="W39" s="18"/>
      <c r="X39" s="18"/>
      <c r="Y39" s="31"/>
      <c r="Z39" s="24"/>
      <c r="AA39" s="85"/>
      <c r="AB39" s="91">
        <v>18</v>
      </c>
      <c r="AC39" s="91">
        <v>12</v>
      </c>
      <c r="AD39" s="92">
        <v>15</v>
      </c>
      <c r="AE39" s="93">
        <v>15</v>
      </c>
      <c r="AF39" s="156">
        <v>2</v>
      </c>
      <c r="AG39" s="91">
        <v>18</v>
      </c>
      <c r="AH39" s="91">
        <v>12</v>
      </c>
      <c r="AI39" s="92">
        <v>15</v>
      </c>
      <c r="AJ39" s="93">
        <v>15</v>
      </c>
      <c r="AK39" s="156">
        <v>3</v>
      </c>
    </row>
    <row r="40" spans="1:37" x14ac:dyDescent="0.25">
      <c r="A40" s="10" t="s">
        <v>28</v>
      </c>
      <c r="B40" s="255" t="s">
        <v>110</v>
      </c>
      <c r="C40" s="227">
        <f t="shared" ref="C40:C52" si="13">SUM(D40:E40)</f>
        <v>120</v>
      </c>
      <c r="D40" s="2">
        <f t="shared" ref="D40:D52" si="14">SUM(H40:I40,M40:N40,R40:S40,W40:X40,AB40:AC40,AG40:AH40)</f>
        <v>60</v>
      </c>
      <c r="E40" s="2">
        <f t="shared" ref="E40:E52" si="15">SUM(J40:K40,O40:P40,T40:U40,Y40:Z40,AD40:AE40,AI40:AJ40)</f>
        <v>60</v>
      </c>
      <c r="F40" s="258" t="s">
        <v>11</v>
      </c>
      <c r="G40" s="110">
        <f t="shared" ref="G40:G52" si="16">SUM(L40,Q40,V40,AA40,AF40,AK40)</f>
        <v>6</v>
      </c>
      <c r="H40" s="19"/>
      <c r="I40" s="19"/>
      <c r="J40" s="28"/>
      <c r="K40" s="34"/>
      <c r="L40" s="64"/>
      <c r="M40" s="48"/>
      <c r="N40" s="19"/>
      <c r="O40" s="28"/>
      <c r="P40" s="52"/>
      <c r="Q40" s="150"/>
      <c r="R40" s="48">
        <v>18</v>
      </c>
      <c r="S40" s="19">
        <v>12</v>
      </c>
      <c r="T40" s="28">
        <v>15</v>
      </c>
      <c r="U40" s="49">
        <v>15</v>
      </c>
      <c r="V40" s="153">
        <v>3</v>
      </c>
      <c r="W40" s="19">
        <v>18</v>
      </c>
      <c r="X40" s="19">
        <v>12</v>
      </c>
      <c r="Y40" s="28">
        <v>15</v>
      </c>
      <c r="Z40" s="34">
        <v>15</v>
      </c>
      <c r="AA40" s="15">
        <v>3</v>
      </c>
      <c r="AB40" s="77"/>
      <c r="AC40" s="77"/>
      <c r="AD40" s="75"/>
      <c r="AE40" s="89"/>
      <c r="AF40" s="157"/>
      <c r="AG40" s="77"/>
      <c r="AH40" s="77"/>
      <c r="AI40" s="75"/>
      <c r="AJ40" s="89"/>
      <c r="AK40" s="157"/>
    </row>
    <row r="41" spans="1:37" x14ac:dyDescent="0.25">
      <c r="A41" s="10" t="s">
        <v>29</v>
      </c>
      <c r="B41" s="255" t="s">
        <v>111</v>
      </c>
      <c r="C41" s="227">
        <f t="shared" si="13"/>
        <v>80</v>
      </c>
      <c r="D41" s="2">
        <f t="shared" si="14"/>
        <v>30</v>
      </c>
      <c r="E41" s="2">
        <f t="shared" si="15"/>
        <v>50</v>
      </c>
      <c r="F41" s="258" t="s">
        <v>11</v>
      </c>
      <c r="G41" s="110">
        <f t="shared" si="16"/>
        <v>4</v>
      </c>
      <c r="H41" s="19"/>
      <c r="I41" s="19"/>
      <c r="J41" s="28"/>
      <c r="K41" s="34"/>
      <c r="L41" s="64"/>
      <c r="M41" s="48"/>
      <c r="N41" s="19"/>
      <c r="O41" s="28"/>
      <c r="P41" s="49"/>
      <c r="Q41" s="150"/>
      <c r="R41" s="48">
        <v>18</v>
      </c>
      <c r="S41" s="19">
        <v>12</v>
      </c>
      <c r="T41" s="28">
        <v>30</v>
      </c>
      <c r="U41" s="49">
        <v>20</v>
      </c>
      <c r="V41" s="153">
        <v>4</v>
      </c>
      <c r="W41" s="19"/>
      <c r="X41" s="19"/>
      <c r="Y41" s="28"/>
      <c r="Z41" s="34"/>
      <c r="AA41" s="15"/>
      <c r="AB41" s="77"/>
      <c r="AC41" s="77"/>
      <c r="AD41" s="75"/>
      <c r="AE41" s="89"/>
      <c r="AF41" s="157"/>
      <c r="AG41" s="77"/>
      <c r="AH41" s="77"/>
      <c r="AI41" s="75"/>
      <c r="AJ41" s="89"/>
      <c r="AK41" s="157"/>
    </row>
    <row r="42" spans="1:37" x14ac:dyDescent="0.25">
      <c r="A42" s="10" t="s">
        <v>30</v>
      </c>
      <c r="B42" s="255" t="s">
        <v>112</v>
      </c>
      <c r="C42" s="227">
        <f t="shared" si="13"/>
        <v>90</v>
      </c>
      <c r="D42" s="2">
        <f t="shared" si="14"/>
        <v>30</v>
      </c>
      <c r="E42" s="2">
        <f t="shared" si="15"/>
        <v>60</v>
      </c>
      <c r="F42" s="258" t="s">
        <v>11</v>
      </c>
      <c r="G42" s="110">
        <f t="shared" si="16"/>
        <v>4</v>
      </c>
      <c r="H42" s="19"/>
      <c r="I42" s="19"/>
      <c r="J42" s="28"/>
      <c r="K42" s="34"/>
      <c r="L42" s="64"/>
      <c r="M42" s="48">
        <v>18</v>
      </c>
      <c r="N42" s="19">
        <v>12</v>
      </c>
      <c r="O42" s="28">
        <v>60</v>
      </c>
      <c r="P42" s="49"/>
      <c r="Q42" s="150">
        <v>4</v>
      </c>
      <c r="R42" s="48"/>
      <c r="S42" s="19"/>
      <c r="T42" s="28"/>
      <c r="U42" s="49"/>
      <c r="V42" s="153"/>
      <c r="W42" s="19"/>
      <c r="X42" s="19"/>
      <c r="Y42" s="28"/>
      <c r="Z42" s="34"/>
      <c r="AA42" s="15"/>
      <c r="AB42" s="77"/>
      <c r="AC42" s="77"/>
      <c r="AD42" s="75"/>
      <c r="AE42" s="89"/>
      <c r="AF42" s="157"/>
      <c r="AG42" s="77"/>
      <c r="AH42" s="77"/>
      <c r="AI42" s="75"/>
      <c r="AJ42" s="89"/>
      <c r="AK42" s="157"/>
    </row>
    <row r="43" spans="1:37" x14ac:dyDescent="0.25">
      <c r="A43" s="10" t="s">
        <v>31</v>
      </c>
      <c r="B43" s="255" t="s">
        <v>123</v>
      </c>
      <c r="C43" s="227">
        <f t="shared" si="13"/>
        <v>90</v>
      </c>
      <c r="D43" s="2">
        <f t="shared" si="14"/>
        <v>30</v>
      </c>
      <c r="E43" s="2">
        <f t="shared" si="15"/>
        <v>60</v>
      </c>
      <c r="F43" s="258" t="s">
        <v>11</v>
      </c>
      <c r="G43" s="110">
        <f t="shared" si="16"/>
        <v>4</v>
      </c>
      <c r="H43" s="19"/>
      <c r="I43" s="19"/>
      <c r="J43" s="28"/>
      <c r="K43" s="34"/>
      <c r="L43" s="64"/>
      <c r="M43" s="66"/>
      <c r="N43" s="74"/>
      <c r="O43" s="62"/>
      <c r="P43" s="52"/>
      <c r="Q43" s="151"/>
      <c r="R43" s="48"/>
      <c r="S43" s="19"/>
      <c r="T43" s="28"/>
      <c r="U43" s="49"/>
      <c r="V43" s="153"/>
      <c r="W43" s="19"/>
      <c r="X43" s="19"/>
      <c r="Y43" s="28"/>
      <c r="Z43" s="34"/>
      <c r="AA43" s="15"/>
      <c r="AB43" s="77">
        <v>18</v>
      </c>
      <c r="AC43" s="77">
        <v>12</v>
      </c>
      <c r="AD43" s="75">
        <v>30</v>
      </c>
      <c r="AE43" s="89">
        <v>30</v>
      </c>
      <c r="AF43" s="157">
        <v>4</v>
      </c>
      <c r="AG43" s="77"/>
      <c r="AH43" s="77"/>
      <c r="AI43" s="75"/>
      <c r="AJ43" s="89"/>
      <c r="AK43" s="157"/>
    </row>
    <row r="44" spans="1:37" x14ac:dyDescent="0.25">
      <c r="A44" s="10" t="s">
        <v>32</v>
      </c>
      <c r="B44" s="255" t="s">
        <v>113</v>
      </c>
      <c r="C44" s="227">
        <f t="shared" si="13"/>
        <v>400</v>
      </c>
      <c r="D44" s="2">
        <f t="shared" si="14"/>
        <v>100</v>
      </c>
      <c r="E44" s="2">
        <f t="shared" si="15"/>
        <v>300</v>
      </c>
      <c r="F44" s="258" t="s">
        <v>11</v>
      </c>
      <c r="G44" s="110">
        <f t="shared" si="16"/>
        <v>16</v>
      </c>
      <c r="H44" s="19"/>
      <c r="I44" s="19"/>
      <c r="J44" s="28"/>
      <c r="K44" s="34"/>
      <c r="L44" s="64"/>
      <c r="M44" s="48"/>
      <c r="N44" s="19"/>
      <c r="O44" s="28"/>
      <c r="P44" s="49"/>
      <c r="Q44" s="150"/>
      <c r="R44" s="48">
        <v>15</v>
      </c>
      <c r="S44" s="19">
        <v>10</v>
      </c>
      <c r="T44" s="28">
        <v>75</v>
      </c>
      <c r="U44" s="49"/>
      <c r="V44" s="153">
        <v>4</v>
      </c>
      <c r="W44" s="19">
        <v>15</v>
      </c>
      <c r="X44" s="19">
        <v>10</v>
      </c>
      <c r="Y44" s="28">
        <v>75</v>
      </c>
      <c r="Z44" s="34"/>
      <c r="AA44" s="15">
        <v>4</v>
      </c>
      <c r="AB44" s="77">
        <v>15</v>
      </c>
      <c r="AC44" s="77">
        <v>10</v>
      </c>
      <c r="AD44" s="75">
        <v>75</v>
      </c>
      <c r="AE44" s="89"/>
      <c r="AF44" s="157">
        <v>4</v>
      </c>
      <c r="AG44" s="77">
        <v>15</v>
      </c>
      <c r="AH44" s="77">
        <v>10</v>
      </c>
      <c r="AI44" s="193">
        <v>75</v>
      </c>
      <c r="AJ44" s="89"/>
      <c r="AK44" s="157">
        <v>4</v>
      </c>
    </row>
    <row r="45" spans="1:37" x14ac:dyDescent="0.25">
      <c r="A45" s="10" t="s">
        <v>33</v>
      </c>
      <c r="B45" s="255" t="s">
        <v>114</v>
      </c>
      <c r="C45" s="227">
        <f t="shared" si="13"/>
        <v>45</v>
      </c>
      <c r="D45" s="2">
        <f t="shared" si="14"/>
        <v>15</v>
      </c>
      <c r="E45" s="2">
        <f t="shared" si="15"/>
        <v>30</v>
      </c>
      <c r="F45" s="258" t="s">
        <v>15</v>
      </c>
      <c r="G45" s="110">
        <f t="shared" si="16"/>
        <v>2</v>
      </c>
      <c r="H45" s="19"/>
      <c r="I45" s="19"/>
      <c r="J45" s="28"/>
      <c r="K45" s="34"/>
      <c r="L45" s="64"/>
      <c r="M45" s="48"/>
      <c r="N45" s="19"/>
      <c r="O45" s="28"/>
      <c r="P45" s="49"/>
      <c r="Q45" s="150"/>
      <c r="R45" s="48"/>
      <c r="S45" s="19"/>
      <c r="T45" s="28"/>
      <c r="U45" s="49"/>
      <c r="V45" s="153"/>
      <c r="W45" s="19"/>
      <c r="X45" s="19"/>
      <c r="Y45" s="28"/>
      <c r="Z45" s="34"/>
      <c r="AA45" s="15"/>
      <c r="AB45" s="77">
        <v>9</v>
      </c>
      <c r="AC45" s="77">
        <v>6</v>
      </c>
      <c r="AD45" s="75">
        <v>30</v>
      </c>
      <c r="AE45" s="89"/>
      <c r="AF45" s="157">
        <v>2</v>
      </c>
      <c r="AG45" s="77"/>
      <c r="AH45" s="77"/>
      <c r="AI45" s="75"/>
      <c r="AJ45" s="89"/>
      <c r="AK45" s="157"/>
    </row>
    <row r="46" spans="1:37" x14ac:dyDescent="0.25">
      <c r="A46" s="10" t="s">
        <v>34</v>
      </c>
      <c r="B46" s="255" t="s">
        <v>115</v>
      </c>
      <c r="C46" s="227">
        <f t="shared" si="13"/>
        <v>575</v>
      </c>
      <c r="D46" s="2">
        <f t="shared" si="14"/>
        <v>150</v>
      </c>
      <c r="E46" s="2">
        <f t="shared" si="15"/>
        <v>425</v>
      </c>
      <c r="F46" s="258" t="s">
        <v>11</v>
      </c>
      <c r="G46" s="110">
        <f t="shared" si="16"/>
        <v>21</v>
      </c>
      <c r="H46" s="19"/>
      <c r="I46" s="19"/>
      <c r="J46" s="28"/>
      <c r="K46" s="68"/>
      <c r="L46" s="150"/>
      <c r="M46" s="48">
        <v>18</v>
      </c>
      <c r="N46" s="19">
        <v>12</v>
      </c>
      <c r="O46" s="28">
        <v>85</v>
      </c>
      <c r="P46" s="49"/>
      <c r="Q46" s="150">
        <v>4</v>
      </c>
      <c r="R46" s="195">
        <v>18</v>
      </c>
      <c r="S46" s="198">
        <v>12</v>
      </c>
      <c r="T46" s="193">
        <v>85</v>
      </c>
      <c r="U46" s="76"/>
      <c r="V46" s="154">
        <v>4</v>
      </c>
      <c r="W46" s="19">
        <v>18</v>
      </c>
      <c r="X46" s="19">
        <v>12</v>
      </c>
      <c r="Y46" s="28">
        <v>85</v>
      </c>
      <c r="Z46" s="34"/>
      <c r="AA46" s="15">
        <v>4</v>
      </c>
      <c r="AB46" s="198">
        <v>18</v>
      </c>
      <c r="AC46" s="198">
        <v>12</v>
      </c>
      <c r="AD46" s="193">
        <v>85</v>
      </c>
      <c r="AE46" s="89"/>
      <c r="AF46" s="157">
        <v>4</v>
      </c>
      <c r="AG46" s="198">
        <v>18</v>
      </c>
      <c r="AH46" s="198">
        <v>12</v>
      </c>
      <c r="AI46" s="193">
        <v>85</v>
      </c>
      <c r="AJ46" s="199"/>
      <c r="AK46" s="189">
        <v>5</v>
      </c>
    </row>
    <row r="47" spans="1:37" ht="24" x14ac:dyDescent="0.25">
      <c r="A47" s="10" t="s">
        <v>35</v>
      </c>
      <c r="B47" s="255" t="s">
        <v>116</v>
      </c>
      <c r="C47" s="227">
        <f t="shared" si="13"/>
        <v>75</v>
      </c>
      <c r="D47" s="2">
        <f t="shared" si="14"/>
        <v>30</v>
      </c>
      <c r="E47" s="2">
        <f t="shared" si="15"/>
        <v>45</v>
      </c>
      <c r="F47" s="258" t="s">
        <v>11</v>
      </c>
      <c r="G47" s="110">
        <f t="shared" si="16"/>
        <v>3</v>
      </c>
      <c r="H47" s="19"/>
      <c r="I47" s="19"/>
      <c r="J47" s="28"/>
      <c r="K47" s="34"/>
      <c r="L47" s="64"/>
      <c r="M47" s="48">
        <v>30</v>
      </c>
      <c r="N47" s="19"/>
      <c r="O47" s="28">
        <v>25</v>
      </c>
      <c r="P47" s="49">
        <v>20</v>
      </c>
      <c r="Q47" s="150">
        <v>3</v>
      </c>
      <c r="R47" s="48"/>
      <c r="S47" s="19"/>
      <c r="T47" s="28"/>
      <c r="U47" s="49"/>
      <c r="V47" s="153"/>
      <c r="W47" s="19"/>
      <c r="X47" s="19"/>
      <c r="Y47" s="28"/>
      <c r="Z47" s="34"/>
      <c r="AA47" s="15"/>
      <c r="AB47" s="77"/>
      <c r="AC47" s="77"/>
      <c r="AD47" s="75"/>
      <c r="AE47" s="89"/>
      <c r="AF47" s="157"/>
      <c r="AG47" s="77"/>
      <c r="AH47" s="77"/>
      <c r="AI47" s="75"/>
      <c r="AJ47" s="89"/>
      <c r="AK47" s="157"/>
    </row>
    <row r="48" spans="1:37" x14ac:dyDescent="0.25">
      <c r="A48" s="10" t="s">
        <v>36</v>
      </c>
      <c r="B48" s="255" t="s">
        <v>117</v>
      </c>
      <c r="C48" s="227">
        <f t="shared" si="13"/>
        <v>45</v>
      </c>
      <c r="D48" s="2">
        <f t="shared" si="14"/>
        <v>15</v>
      </c>
      <c r="E48" s="2">
        <f t="shared" si="15"/>
        <v>30</v>
      </c>
      <c r="F48" s="258" t="s">
        <v>15</v>
      </c>
      <c r="G48" s="110">
        <f t="shared" si="16"/>
        <v>2</v>
      </c>
      <c r="H48" s="19"/>
      <c r="I48" s="19"/>
      <c r="J48" s="28"/>
      <c r="K48" s="34"/>
      <c r="L48" s="64"/>
      <c r="M48" s="66"/>
      <c r="N48" s="74"/>
      <c r="O48" s="62"/>
      <c r="P48" s="52"/>
      <c r="Q48" s="151"/>
      <c r="R48" s="48"/>
      <c r="S48" s="19"/>
      <c r="T48" s="28"/>
      <c r="U48" s="49"/>
      <c r="V48" s="153"/>
      <c r="W48" s="19"/>
      <c r="X48" s="19"/>
      <c r="Y48" s="28"/>
      <c r="Z48" s="34"/>
      <c r="AA48" s="15"/>
      <c r="AB48" s="77"/>
      <c r="AC48" s="77"/>
      <c r="AD48" s="75"/>
      <c r="AE48" s="89"/>
      <c r="AF48" s="157"/>
      <c r="AG48" s="77">
        <v>9</v>
      </c>
      <c r="AH48" s="77">
        <v>6</v>
      </c>
      <c r="AI48" s="75">
        <v>15</v>
      </c>
      <c r="AJ48" s="89">
        <v>15</v>
      </c>
      <c r="AK48" s="157">
        <v>2</v>
      </c>
    </row>
    <row r="49" spans="1:37" x14ac:dyDescent="0.25">
      <c r="A49" s="10" t="s">
        <v>55</v>
      </c>
      <c r="B49" s="255" t="s">
        <v>118</v>
      </c>
      <c r="C49" s="227">
        <f t="shared" si="13"/>
        <v>90</v>
      </c>
      <c r="D49" s="2">
        <f t="shared" si="14"/>
        <v>30</v>
      </c>
      <c r="E49" s="2">
        <f t="shared" si="15"/>
        <v>60</v>
      </c>
      <c r="F49" s="258" t="s">
        <v>11</v>
      </c>
      <c r="G49" s="110">
        <f t="shared" si="16"/>
        <v>4</v>
      </c>
      <c r="H49" s="19"/>
      <c r="I49" s="19"/>
      <c r="J49" s="28"/>
      <c r="K49" s="34"/>
      <c r="L49" s="64"/>
      <c r="M49" s="48"/>
      <c r="N49" s="19"/>
      <c r="O49" s="28"/>
      <c r="P49" s="49"/>
      <c r="Q49" s="150"/>
      <c r="R49" s="48">
        <v>9</v>
      </c>
      <c r="S49" s="19">
        <v>6</v>
      </c>
      <c r="T49" s="28">
        <v>15</v>
      </c>
      <c r="U49" s="49">
        <v>15</v>
      </c>
      <c r="V49" s="153">
        <v>2</v>
      </c>
      <c r="W49" s="19">
        <v>9</v>
      </c>
      <c r="X49" s="19">
        <v>6</v>
      </c>
      <c r="Y49" s="28">
        <v>15</v>
      </c>
      <c r="Z49" s="34">
        <v>15</v>
      </c>
      <c r="AA49" s="15">
        <v>2</v>
      </c>
      <c r="AB49" s="77"/>
      <c r="AC49" s="77"/>
      <c r="AD49" s="75"/>
      <c r="AE49" s="89"/>
      <c r="AF49" s="157"/>
      <c r="AG49" s="77"/>
      <c r="AH49" s="77"/>
      <c r="AI49" s="75"/>
      <c r="AJ49" s="89"/>
      <c r="AK49" s="157"/>
    </row>
    <row r="50" spans="1:37" x14ac:dyDescent="0.25">
      <c r="A50" s="10" t="s">
        <v>54</v>
      </c>
      <c r="B50" s="256" t="s">
        <v>119</v>
      </c>
      <c r="C50" s="227">
        <f t="shared" si="13"/>
        <v>45</v>
      </c>
      <c r="D50" s="2">
        <f t="shared" si="14"/>
        <v>15</v>
      </c>
      <c r="E50" s="2">
        <f t="shared" si="15"/>
        <v>30</v>
      </c>
      <c r="F50" s="258" t="s">
        <v>15</v>
      </c>
      <c r="G50" s="110">
        <f t="shared" si="16"/>
        <v>2</v>
      </c>
      <c r="H50" s="21"/>
      <c r="I50" s="21"/>
      <c r="J50" s="33"/>
      <c r="K50" s="27"/>
      <c r="L50" s="65"/>
      <c r="M50" s="58"/>
      <c r="N50" s="21"/>
      <c r="O50" s="33"/>
      <c r="P50" s="59"/>
      <c r="Q50" s="152"/>
      <c r="R50" s="58"/>
      <c r="S50" s="21"/>
      <c r="T50" s="33"/>
      <c r="U50" s="59"/>
      <c r="V50" s="155"/>
      <c r="W50" s="21"/>
      <c r="X50" s="21"/>
      <c r="Y50" s="33"/>
      <c r="Z50" s="27"/>
      <c r="AA50" s="16"/>
      <c r="AB50" s="77"/>
      <c r="AC50" s="77"/>
      <c r="AD50" s="75"/>
      <c r="AE50" s="89"/>
      <c r="AF50" s="157"/>
      <c r="AG50" s="77">
        <v>9</v>
      </c>
      <c r="AH50" s="77">
        <v>6</v>
      </c>
      <c r="AI50" s="75">
        <v>15</v>
      </c>
      <c r="AJ50" s="89">
        <v>15</v>
      </c>
      <c r="AK50" s="157">
        <v>2</v>
      </c>
    </row>
    <row r="51" spans="1:37" x14ac:dyDescent="0.25">
      <c r="A51" s="10" t="s">
        <v>56</v>
      </c>
      <c r="B51" s="255" t="s">
        <v>120</v>
      </c>
      <c r="C51" s="227">
        <f t="shared" si="13"/>
        <v>45</v>
      </c>
      <c r="D51" s="2">
        <f t="shared" si="14"/>
        <v>15</v>
      </c>
      <c r="E51" s="2">
        <f t="shared" si="15"/>
        <v>30</v>
      </c>
      <c r="F51" s="258" t="s">
        <v>15</v>
      </c>
      <c r="G51" s="110">
        <f t="shared" si="16"/>
        <v>2</v>
      </c>
      <c r="H51" s="21"/>
      <c r="I51" s="21"/>
      <c r="J51" s="33"/>
      <c r="K51" s="27"/>
      <c r="L51" s="65"/>
      <c r="M51" s="58"/>
      <c r="N51" s="21"/>
      <c r="O51" s="33"/>
      <c r="P51" s="59"/>
      <c r="Q51" s="152"/>
      <c r="R51" s="58"/>
      <c r="S51" s="21"/>
      <c r="T51" s="33"/>
      <c r="U51" s="59"/>
      <c r="V51" s="155"/>
      <c r="W51" s="21"/>
      <c r="X51" s="21"/>
      <c r="Y51" s="33"/>
      <c r="Z51" s="27"/>
      <c r="AA51" s="16"/>
      <c r="AB51" s="77"/>
      <c r="AC51" s="77"/>
      <c r="AD51" s="75"/>
      <c r="AE51" s="89"/>
      <c r="AF51" s="157"/>
      <c r="AG51" s="77">
        <v>9</v>
      </c>
      <c r="AH51" s="77">
        <v>6</v>
      </c>
      <c r="AI51" s="75">
        <v>15</v>
      </c>
      <c r="AJ51" s="89">
        <v>15</v>
      </c>
      <c r="AK51" s="157">
        <v>2</v>
      </c>
    </row>
    <row r="52" spans="1:37" ht="15.75" thickBot="1" x14ac:dyDescent="0.3">
      <c r="A52" s="10" t="s">
        <v>57</v>
      </c>
      <c r="B52" s="256" t="s">
        <v>121</v>
      </c>
      <c r="C52" s="286">
        <f t="shared" si="13"/>
        <v>95</v>
      </c>
      <c r="D52" s="26">
        <f t="shared" si="14"/>
        <v>30</v>
      </c>
      <c r="E52" s="26">
        <f t="shared" si="15"/>
        <v>65</v>
      </c>
      <c r="F52" s="289" t="s">
        <v>11</v>
      </c>
      <c r="G52" s="287">
        <f t="shared" si="16"/>
        <v>3</v>
      </c>
      <c r="H52" s="21"/>
      <c r="I52" s="21"/>
      <c r="J52" s="33"/>
      <c r="K52" s="27"/>
      <c r="L52" s="65"/>
      <c r="M52" s="58"/>
      <c r="N52" s="21"/>
      <c r="O52" s="33"/>
      <c r="P52" s="59"/>
      <c r="Q52" s="152"/>
      <c r="R52" s="58"/>
      <c r="S52" s="21"/>
      <c r="T52" s="33"/>
      <c r="U52" s="59"/>
      <c r="V52" s="155"/>
      <c r="W52" s="21"/>
      <c r="X52" s="21"/>
      <c r="Y52" s="33"/>
      <c r="Z52" s="27"/>
      <c r="AA52" s="16"/>
      <c r="AB52" s="99">
        <v>18</v>
      </c>
      <c r="AC52" s="99">
        <v>12</v>
      </c>
      <c r="AD52" s="100">
        <v>30</v>
      </c>
      <c r="AE52" s="101">
        <v>35</v>
      </c>
      <c r="AF52" s="158">
        <v>3</v>
      </c>
      <c r="AG52" s="99"/>
      <c r="AH52" s="99"/>
      <c r="AI52" s="100"/>
      <c r="AJ52" s="101"/>
      <c r="AK52" s="158"/>
    </row>
    <row r="53" spans="1:37" ht="15.75" thickBot="1" x14ac:dyDescent="0.3">
      <c r="A53" s="805" t="s">
        <v>18</v>
      </c>
      <c r="B53" s="809"/>
      <c r="C53" s="142">
        <f>SUM(C39:C52)</f>
        <v>1915</v>
      </c>
      <c r="D53" s="142">
        <f t="shared" ref="D53:AK53" si="17">SUM(D39:D52)</f>
        <v>610</v>
      </c>
      <c r="E53" s="142">
        <f t="shared" si="17"/>
        <v>1305</v>
      </c>
      <c r="F53" s="142">
        <f t="shared" si="17"/>
        <v>0</v>
      </c>
      <c r="G53" s="142">
        <f t="shared" si="17"/>
        <v>78</v>
      </c>
      <c r="H53" s="142">
        <f t="shared" si="17"/>
        <v>0</v>
      </c>
      <c r="I53" s="142">
        <f t="shared" si="17"/>
        <v>0</v>
      </c>
      <c r="J53" s="142">
        <f t="shared" si="17"/>
        <v>0</v>
      </c>
      <c r="K53" s="142">
        <f t="shared" si="17"/>
        <v>0</v>
      </c>
      <c r="L53" s="142">
        <f t="shared" si="17"/>
        <v>0</v>
      </c>
      <c r="M53" s="142">
        <f t="shared" si="17"/>
        <v>66</v>
      </c>
      <c r="N53" s="142">
        <f t="shared" si="17"/>
        <v>24</v>
      </c>
      <c r="O53" s="142">
        <f t="shared" si="17"/>
        <v>170</v>
      </c>
      <c r="P53" s="142">
        <f t="shared" si="17"/>
        <v>20</v>
      </c>
      <c r="Q53" s="142">
        <f t="shared" si="17"/>
        <v>11</v>
      </c>
      <c r="R53" s="142">
        <f t="shared" si="17"/>
        <v>78</v>
      </c>
      <c r="S53" s="142">
        <f t="shared" si="17"/>
        <v>52</v>
      </c>
      <c r="T53" s="142">
        <f t="shared" si="17"/>
        <v>220</v>
      </c>
      <c r="U53" s="142">
        <f t="shared" si="17"/>
        <v>50</v>
      </c>
      <c r="V53" s="142">
        <f t="shared" si="17"/>
        <v>17</v>
      </c>
      <c r="W53" s="142">
        <f t="shared" si="17"/>
        <v>60</v>
      </c>
      <c r="X53" s="142">
        <f t="shared" si="17"/>
        <v>40</v>
      </c>
      <c r="Y53" s="142">
        <f t="shared" si="17"/>
        <v>190</v>
      </c>
      <c r="Z53" s="142">
        <f t="shared" si="17"/>
        <v>30</v>
      </c>
      <c r="AA53" s="142">
        <f t="shared" si="17"/>
        <v>13</v>
      </c>
      <c r="AB53" s="142">
        <f t="shared" si="17"/>
        <v>96</v>
      </c>
      <c r="AC53" s="142">
        <f t="shared" si="17"/>
        <v>64</v>
      </c>
      <c r="AD53" s="142">
        <f t="shared" si="17"/>
        <v>265</v>
      </c>
      <c r="AE53" s="142">
        <f t="shared" si="17"/>
        <v>80</v>
      </c>
      <c r="AF53" s="142">
        <f t="shared" si="17"/>
        <v>19</v>
      </c>
      <c r="AG53" s="142">
        <f t="shared" si="17"/>
        <v>78</v>
      </c>
      <c r="AH53" s="142">
        <f t="shared" si="17"/>
        <v>52</v>
      </c>
      <c r="AI53" s="142">
        <f t="shared" si="17"/>
        <v>220</v>
      </c>
      <c r="AJ53" s="142">
        <f t="shared" si="17"/>
        <v>60</v>
      </c>
      <c r="AK53" s="121">
        <f t="shared" si="17"/>
        <v>18</v>
      </c>
    </row>
    <row r="54" spans="1:37" ht="15.75" thickBot="1" x14ac:dyDescent="0.3">
      <c r="A54" s="810" t="s">
        <v>122</v>
      </c>
      <c r="B54" s="811"/>
      <c r="C54" s="812"/>
      <c r="D54" s="812"/>
      <c r="E54" s="812"/>
      <c r="F54" s="812"/>
      <c r="G54" s="811"/>
      <c r="H54" s="811"/>
      <c r="I54" s="811"/>
      <c r="J54" s="811"/>
      <c r="K54" s="811"/>
      <c r="L54" s="811"/>
      <c r="M54" s="811"/>
      <c r="N54" s="811"/>
      <c r="O54" s="811"/>
      <c r="P54" s="811"/>
      <c r="Q54" s="811"/>
      <c r="R54" s="811"/>
      <c r="S54" s="811"/>
      <c r="T54" s="811"/>
      <c r="U54" s="811"/>
      <c r="V54" s="811"/>
      <c r="W54" s="811"/>
      <c r="X54" s="811"/>
      <c r="Y54" s="811"/>
      <c r="Z54" s="811"/>
      <c r="AA54" s="811"/>
      <c r="AB54" s="811"/>
      <c r="AC54" s="811"/>
      <c r="AD54" s="811"/>
      <c r="AE54" s="811"/>
      <c r="AF54" s="811"/>
      <c r="AG54" s="811"/>
      <c r="AH54" s="811"/>
      <c r="AI54" s="811"/>
      <c r="AJ54" s="811"/>
      <c r="AK54" s="813"/>
    </row>
    <row r="55" spans="1:37" x14ac:dyDescent="0.25">
      <c r="A55" s="10" t="s">
        <v>58</v>
      </c>
      <c r="B55" s="190" t="s">
        <v>139</v>
      </c>
      <c r="C55" s="46">
        <f>SUM(D55:E55)</f>
        <v>20</v>
      </c>
      <c r="D55" s="109">
        <f>SUM(H55:I55,M55:N55,R55:S55,W55:X55,AB55:AC55,AG55:AH55)</f>
        <v>20</v>
      </c>
      <c r="E55" s="109">
        <f>SUM(J55:K55,O55:P55,T55:U55,Y55:Z55,AD55:AE55,AI55:AJ55)</f>
        <v>0</v>
      </c>
      <c r="F55" s="111" t="s">
        <v>15</v>
      </c>
      <c r="G55" s="110">
        <f>SUM(L55,Q55,V55,AA55,AF55,AK55)</f>
        <v>1</v>
      </c>
      <c r="H55" s="9"/>
      <c r="I55" s="9"/>
      <c r="J55" s="12"/>
      <c r="K55" s="10"/>
      <c r="L55" s="159"/>
      <c r="M55" s="9">
        <v>12</v>
      </c>
      <c r="N55" s="9">
        <v>8</v>
      </c>
      <c r="O55" s="12"/>
      <c r="P55" s="10"/>
      <c r="Q55" s="161">
        <v>1</v>
      </c>
      <c r="R55" s="87"/>
      <c r="S55" s="18"/>
      <c r="T55" s="31"/>
      <c r="U55" s="86"/>
      <c r="V55" s="161"/>
      <c r="W55" s="87"/>
      <c r="X55" s="18"/>
      <c r="Y55" s="31"/>
      <c r="Z55" s="24"/>
      <c r="AA55" s="172"/>
      <c r="AB55" s="73"/>
      <c r="AC55" s="73"/>
      <c r="AD55" s="71"/>
      <c r="AE55" s="72"/>
      <c r="AF55" s="119"/>
      <c r="AG55" s="73"/>
      <c r="AH55" s="73"/>
      <c r="AI55" s="71"/>
      <c r="AJ55" s="72"/>
      <c r="AK55" s="119"/>
    </row>
    <row r="56" spans="1:37" x14ac:dyDescent="0.25">
      <c r="A56" s="10" t="s">
        <v>59</v>
      </c>
      <c r="B56" s="191" t="s">
        <v>140</v>
      </c>
      <c r="C56" s="48">
        <f t="shared" ref="C56:C66" si="18">SUM(D56:E56)</f>
        <v>20</v>
      </c>
      <c r="D56" s="14">
        <f t="shared" ref="D56:D66" si="19">SUM(H56:I56,M56:N56,R56:S56,W56:X56,AB56:AC56,AG56:AH56)</f>
        <v>20</v>
      </c>
      <c r="E56" s="14">
        <f t="shared" ref="E56:E66" si="20">SUM(J56:K56,O56:P56,T56:U56,Y56:Z56,AD56:AE56,AI56:AJ56)</f>
        <v>0</v>
      </c>
      <c r="F56" s="112" t="s">
        <v>15</v>
      </c>
      <c r="G56" s="110">
        <f t="shared" ref="G56:G66" si="21">SUM(L56,Q56,V56,AA56,AF56,AK56)</f>
        <v>1</v>
      </c>
      <c r="H56" s="23"/>
      <c r="I56" s="23"/>
      <c r="J56" s="11"/>
      <c r="K56" s="38"/>
      <c r="L56" s="160"/>
      <c r="M56" s="23">
        <v>12</v>
      </c>
      <c r="N56" s="23">
        <v>8</v>
      </c>
      <c r="O56" s="11"/>
      <c r="P56" s="38"/>
      <c r="Q56" s="162">
        <v>1</v>
      </c>
      <c r="R56" s="66"/>
      <c r="S56" s="74"/>
      <c r="T56" s="62"/>
      <c r="U56" s="52"/>
      <c r="V56" s="130"/>
      <c r="W56" s="48"/>
      <c r="X56" s="19"/>
      <c r="Y56" s="28"/>
      <c r="Z56" s="34"/>
      <c r="AA56" s="160"/>
      <c r="AB56" s="74"/>
      <c r="AC56" s="74"/>
      <c r="AD56" s="62"/>
      <c r="AE56" s="61"/>
      <c r="AF56" s="120"/>
      <c r="AG56" s="74"/>
      <c r="AH56" s="74"/>
      <c r="AI56" s="62"/>
      <c r="AJ56" s="61"/>
      <c r="AK56" s="120"/>
    </row>
    <row r="57" spans="1:37" ht="24.75" x14ac:dyDescent="0.25">
      <c r="A57" s="10" t="s">
        <v>60</v>
      </c>
      <c r="B57" s="192" t="s">
        <v>141</v>
      </c>
      <c r="C57" s="48">
        <f t="shared" si="18"/>
        <v>20</v>
      </c>
      <c r="D57" s="14">
        <f t="shared" si="19"/>
        <v>20</v>
      </c>
      <c r="E57" s="14">
        <f t="shared" si="20"/>
        <v>0</v>
      </c>
      <c r="F57" s="112" t="s">
        <v>15</v>
      </c>
      <c r="G57" s="110">
        <f t="shared" si="21"/>
        <v>1</v>
      </c>
      <c r="H57" s="23"/>
      <c r="I57" s="23"/>
      <c r="J57" s="11"/>
      <c r="K57" s="38"/>
      <c r="L57" s="160"/>
      <c r="M57" s="164">
        <v>12</v>
      </c>
      <c r="N57" s="164">
        <v>8</v>
      </c>
      <c r="O57" s="11"/>
      <c r="P57" s="38"/>
      <c r="Q57" s="64">
        <v>1</v>
      </c>
      <c r="R57" s="48"/>
      <c r="S57" s="19"/>
      <c r="T57" s="28"/>
      <c r="U57" s="49"/>
      <c r="V57" s="162"/>
      <c r="W57" s="66"/>
      <c r="X57" s="74"/>
      <c r="Y57" s="62"/>
      <c r="Z57" s="61"/>
      <c r="AA57" s="120"/>
      <c r="AB57" s="74"/>
      <c r="AC57" s="74"/>
      <c r="AD57" s="62"/>
      <c r="AE57" s="61"/>
      <c r="AF57" s="120"/>
      <c r="AG57" s="74"/>
      <c r="AH57" s="74"/>
      <c r="AI57" s="62"/>
      <c r="AJ57" s="61"/>
      <c r="AK57" s="120"/>
    </row>
    <row r="58" spans="1:37" x14ac:dyDescent="0.25">
      <c r="A58" s="10" t="s">
        <v>61</v>
      </c>
      <c r="B58" s="191" t="s">
        <v>142</v>
      </c>
      <c r="C58" s="48">
        <f t="shared" si="18"/>
        <v>20</v>
      </c>
      <c r="D58" s="14">
        <f t="shared" si="19"/>
        <v>20</v>
      </c>
      <c r="E58" s="14">
        <f t="shared" si="20"/>
        <v>0</v>
      </c>
      <c r="F58" s="112" t="s">
        <v>15</v>
      </c>
      <c r="G58" s="110">
        <f t="shared" si="21"/>
        <v>1</v>
      </c>
      <c r="H58" s="19">
        <v>12</v>
      </c>
      <c r="I58" s="19">
        <v>8</v>
      </c>
      <c r="J58" s="28"/>
      <c r="K58" s="34"/>
      <c r="L58" s="15">
        <v>1</v>
      </c>
      <c r="M58" s="23"/>
      <c r="N58" s="23"/>
      <c r="O58" s="11"/>
      <c r="P58" s="38"/>
      <c r="Q58" s="64"/>
      <c r="R58" s="69"/>
      <c r="S58" s="263"/>
      <c r="T58" s="30"/>
      <c r="U58" s="70"/>
      <c r="V58" s="64"/>
      <c r="W58" s="66"/>
      <c r="X58" s="74"/>
      <c r="Y58" s="62"/>
      <c r="Z58" s="61"/>
      <c r="AA58" s="120"/>
      <c r="AB58" s="74"/>
      <c r="AC58" s="74"/>
      <c r="AD58" s="62"/>
      <c r="AE58" s="61"/>
      <c r="AF58" s="120"/>
      <c r="AG58" s="74"/>
      <c r="AH58" s="74"/>
      <c r="AI58" s="62"/>
      <c r="AJ58" s="61"/>
      <c r="AK58" s="120"/>
    </row>
    <row r="59" spans="1:37" x14ac:dyDescent="0.25">
      <c r="A59" s="10" t="s">
        <v>66</v>
      </c>
      <c r="B59" s="191" t="s">
        <v>143</v>
      </c>
      <c r="C59" s="48">
        <f t="shared" si="18"/>
        <v>20</v>
      </c>
      <c r="D59" s="14">
        <f t="shared" si="19"/>
        <v>20</v>
      </c>
      <c r="E59" s="14">
        <f t="shared" si="20"/>
        <v>0</v>
      </c>
      <c r="F59" s="112" t="s">
        <v>15</v>
      </c>
      <c r="G59" s="110">
        <f t="shared" si="21"/>
        <v>1</v>
      </c>
      <c r="H59" s="19"/>
      <c r="I59" s="19"/>
      <c r="J59" s="28"/>
      <c r="K59" s="34"/>
      <c r="L59" s="15"/>
      <c r="M59" s="19"/>
      <c r="N59" s="19"/>
      <c r="O59" s="28"/>
      <c r="P59" s="34"/>
      <c r="Q59" s="64"/>
      <c r="R59" s="48"/>
      <c r="S59" s="19"/>
      <c r="T59" s="28"/>
      <c r="U59" s="49"/>
      <c r="V59" s="64"/>
      <c r="W59" s="88">
        <v>12</v>
      </c>
      <c r="X59" s="77">
        <v>8</v>
      </c>
      <c r="Y59" s="75"/>
      <c r="Z59" s="89"/>
      <c r="AA59" s="189">
        <v>1</v>
      </c>
      <c r="AB59" s="74"/>
      <c r="AC59" s="74"/>
      <c r="AD59" s="62"/>
      <c r="AE59" s="61"/>
      <c r="AF59" s="120"/>
      <c r="AG59" s="74"/>
      <c r="AH59" s="74"/>
      <c r="AI59" s="62"/>
      <c r="AJ59" s="61"/>
      <c r="AK59" s="120"/>
    </row>
    <row r="60" spans="1:37" x14ac:dyDescent="0.25">
      <c r="A60" s="10" t="s">
        <v>62</v>
      </c>
      <c r="B60" s="191" t="s">
        <v>144</v>
      </c>
      <c r="C60" s="48">
        <f t="shared" si="18"/>
        <v>40</v>
      </c>
      <c r="D60" s="14">
        <f t="shared" si="19"/>
        <v>40</v>
      </c>
      <c r="E60" s="14">
        <f t="shared" si="20"/>
        <v>0</v>
      </c>
      <c r="F60" s="112" t="s">
        <v>15</v>
      </c>
      <c r="G60" s="110">
        <f t="shared" si="21"/>
        <v>2</v>
      </c>
      <c r="H60" s="19"/>
      <c r="I60" s="19"/>
      <c r="J60" s="28"/>
      <c r="K60" s="34"/>
      <c r="L60" s="15"/>
      <c r="M60" s="19"/>
      <c r="N60" s="19"/>
      <c r="O60" s="28"/>
      <c r="P60" s="34"/>
      <c r="Q60" s="64"/>
      <c r="R60" s="48"/>
      <c r="S60" s="19"/>
      <c r="T60" s="28"/>
      <c r="U60" s="49"/>
      <c r="V60" s="64"/>
      <c r="W60" s="48"/>
      <c r="X60" s="19"/>
      <c r="Y60" s="28"/>
      <c r="Z60" s="34"/>
      <c r="AA60" s="15"/>
      <c r="AB60" s="74"/>
      <c r="AC60" s="74"/>
      <c r="AD60" s="62"/>
      <c r="AE60" s="61"/>
      <c r="AF60" s="120"/>
      <c r="AG60" s="77">
        <v>24</v>
      </c>
      <c r="AH60" s="77">
        <v>16</v>
      </c>
      <c r="AI60" s="75"/>
      <c r="AJ60" s="89"/>
      <c r="AK60" s="157">
        <v>2</v>
      </c>
    </row>
    <row r="61" spans="1:37" ht="24.75" x14ac:dyDescent="0.25">
      <c r="A61" s="10" t="s">
        <v>63</v>
      </c>
      <c r="B61" s="192" t="s">
        <v>145</v>
      </c>
      <c r="C61" s="48">
        <f t="shared" si="18"/>
        <v>40</v>
      </c>
      <c r="D61" s="14">
        <f t="shared" si="19"/>
        <v>40</v>
      </c>
      <c r="E61" s="14">
        <f t="shared" si="20"/>
        <v>0</v>
      </c>
      <c r="F61" s="112" t="s">
        <v>15</v>
      </c>
      <c r="G61" s="110">
        <f t="shared" si="21"/>
        <v>2</v>
      </c>
      <c r="H61" s="19"/>
      <c r="I61" s="19"/>
      <c r="J61" s="28"/>
      <c r="K61" s="34"/>
      <c r="L61" s="15"/>
      <c r="M61" s="19"/>
      <c r="N61" s="19"/>
      <c r="O61" s="28"/>
      <c r="P61" s="34"/>
      <c r="Q61" s="64"/>
      <c r="R61" s="66"/>
      <c r="S61" s="74"/>
      <c r="T61" s="62"/>
      <c r="U61" s="52"/>
      <c r="V61" s="163"/>
      <c r="W61" s="48">
        <v>24</v>
      </c>
      <c r="X61" s="19">
        <v>16</v>
      </c>
      <c r="Y61" s="28"/>
      <c r="Z61" s="34"/>
      <c r="AA61" s="15">
        <v>2</v>
      </c>
      <c r="AB61" s="77"/>
      <c r="AC61" s="77"/>
      <c r="AD61" s="75"/>
      <c r="AE61" s="89"/>
      <c r="AF61" s="157"/>
      <c r="AG61" s="77"/>
      <c r="AH61" s="77"/>
      <c r="AI61" s="75"/>
      <c r="AJ61" s="89"/>
      <c r="AK61" s="157"/>
    </row>
    <row r="62" spans="1:37" ht="24.75" x14ac:dyDescent="0.25">
      <c r="A62" s="10" t="s">
        <v>64</v>
      </c>
      <c r="B62" s="192" t="s">
        <v>146</v>
      </c>
      <c r="C62" s="48">
        <f t="shared" si="18"/>
        <v>45</v>
      </c>
      <c r="D62" s="14">
        <f t="shared" si="19"/>
        <v>15</v>
      </c>
      <c r="E62" s="14">
        <f t="shared" si="20"/>
        <v>30</v>
      </c>
      <c r="F62" s="112" t="s">
        <v>15</v>
      </c>
      <c r="G62" s="110">
        <f t="shared" si="21"/>
        <v>3</v>
      </c>
      <c r="H62" s="19"/>
      <c r="I62" s="19"/>
      <c r="J62" s="28"/>
      <c r="K62" s="34"/>
      <c r="L62" s="15"/>
      <c r="M62" s="19">
        <v>9</v>
      </c>
      <c r="N62" s="19">
        <v>6</v>
      </c>
      <c r="O62" s="28">
        <v>30</v>
      </c>
      <c r="P62" s="34"/>
      <c r="Q62" s="64">
        <v>3</v>
      </c>
      <c r="R62" s="48"/>
      <c r="S62" s="19"/>
      <c r="T62" s="28"/>
      <c r="U62" s="49"/>
      <c r="V62" s="64"/>
      <c r="W62" s="48"/>
      <c r="X62" s="19"/>
      <c r="Y62" s="28"/>
      <c r="Z62" s="34"/>
      <c r="AA62" s="15"/>
      <c r="AB62" s="74"/>
      <c r="AC62" s="74"/>
      <c r="AD62" s="62"/>
      <c r="AE62" s="61"/>
      <c r="AF62" s="120"/>
      <c r="AG62" s="77"/>
      <c r="AH62" s="77"/>
      <c r="AI62" s="75"/>
      <c r="AJ62" s="89"/>
      <c r="AK62" s="157"/>
    </row>
    <row r="63" spans="1:37" x14ac:dyDescent="0.25">
      <c r="A63" s="10" t="s">
        <v>158</v>
      </c>
      <c r="B63" s="191" t="s">
        <v>147</v>
      </c>
      <c r="C63" s="48">
        <f t="shared" si="18"/>
        <v>60</v>
      </c>
      <c r="D63" s="14">
        <f t="shared" si="19"/>
        <v>0</v>
      </c>
      <c r="E63" s="14">
        <f t="shared" si="20"/>
        <v>60</v>
      </c>
      <c r="F63" s="112" t="s">
        <v>15</v>
      </c>
      <c r="G63" s="110">
        <f t="shared" si="21"/>
        <v>4</v>
      </c>
      <c r="H63" s="19"/>
      <c r="I63" s="19"/>
      <c r="J63" s="28"/>
      <c r="K63" s="34"/>
      <c r="L63" s="15"/>
      <c r="M63" s="19"/>
      <c r="N63" s="19"/>
      <c r="O63" s="28"/>
      <c r="P63" s="34"/>
      <c r="Q63" s="64"/>
      <c r="R63" s="48"/>
      <c r="S63" s="19"/>
      <c r="T63" s="28"/>
      <c r="U63" s="49"/>
      <c r="V63" s="64"/>
      <c r="W63" s="66"/>
      <c r="X63" s="74"/>
      <c r="Y63" s="75">
        <v>60</v>
      </c>
      <c r="Z63" s="61"/>
      <c r="AA63" s="157">
        <v>4</v>
      </c>
      <c r="AB63" s="74"/>
      <c r="AC63" s="74"/>
      <c r="AD63" s="62"/>
      <c r="AE63" s="61"/>
      <c r="AF63" s="120"/>
      <c r="AG63" s="77"/>
      <c r="AH63" s="77"/>
      <c r="AI63" s="75"/>
      <c r="AJ63" s="89"/>
      <c r="AK63" s="157"/>
    </row>
    <row r="64" spans="1:37" x14ac:dyDescent="0.25">
      <c r="A64" s="10" t="s">
        <v>65</v>
      </c>
      <c r="B64" s="191" t="s">
        <v>148</v>
      </c>
      <c r="C64" s="48">
        <f t="shared" si="18"/>
        <v>40</v>
      </c>
      <c r="D64" s="14">
        <f t="shared" si="19"/>
        <v>40</v>
      </c>
      <c r="E64" s="14">
        <f t="shared" si="20"/>
        <v>0</v>
      </c>
      <c r="F64" s="112" t="s">
        <v>15</v>
      </c>
      <c r="G64" s="110">
        <f t="shared" si="21"/>
        <v>2</v>
      </c>
      <c r="H64" s="19"/>
      <c r="I64" s="19"/>
      <c r="J64" s="28"/>
      <c r="K64" s="34"/>
      <c r="L64" s="15"/>
      <c r="M64" s="19"/>
      <c r="N64" s="19"/>
      <c r="O64" s="28"/>
      <c r="P64" s="34"/>
      <c r="Q64" s="64"/>
      <c r="R64" s="48"/>
      <c r="S64" s="19"/>
      <c r="T64" s="28"/>
      <c r="U64" s="49"/>
      <c r="V64" s="64"/>
      <c r="W64" s="48"/>
      <c r="X64" s="19"/>
      <c r="Y64" s="28"/>
      <c r="Z64" s="34"/>
      <c r="AA64" s="15"/>
      <c r="AB64" s="74"/>
      <c r="AC64" s="74"/>
      <c r="AD64" s="62"/>
      <c r="AE64" s="61"/>
      <c r="AF64" s="120"/>
      <c r="AG64" s="77">
        <v>24</v>
      </c>
      <c r="AH64" s="77">
        <v>16</v>
      </c>
      <c r="AI64" s="75"/>
      <c r="AJ64" s="89"/>
      <c r="AK64" s="157">
        <v>2</v>
      </c>
    </row>
    <row r="65" spans="1:37" ht="24.75" x14ac:dyDescent="0.25">
      <c r="A65" s="10" t="s">
        <v>49</v>
      </c>
      <c r="B65" s="192" t="s">
        <v>149</v>
      </c>
      <c r="C65" s="48">
        <f t="shared" si="18"/>
        <v>60</v>
      </c>
      <c r="D65" s="14">
        <f t="shared" si="19"/>
        <v>0</v>
      </c>
      <c r="E65" s="14">
        <f t="shared" si="20"/>
        <v>60</v>
      </c>
      <c r="F65" s="112" t="s">
        <v>15</v>
      </c>
      <c r="G65" s="110">
        <f t="shared" si="21"/>
        <v>4</v>
      </c>
      <c r="H65" s="19"/>
      <c r="I65" s="19"/>
      <c r="J65" s="28"/>
      <c r="K65" s="34"/>
      <c r="L65" s="15"/>
      <c r="M65" s="19"/>
      <c r="N65" s="19"/>
      <c r="O65" s="28"/>
      <c r="P65" s="34"/>
      <c r="Q65" s="64"/>
      <c r="R65" s="48"/>
      <c r="S65" s="19"/>
      <c r="T65" s="28"/>
      <c r="U65" s="49"/>
      <c r="V65" s="64"/>
      <c r="W65" s="48"/>
      <c r="X65" s="19"/>
      <c r="Y65" s="28"/>
      <c r="Z65" s="34"/>
      <c r="AA65" s="15"/>
      <c r="AB65" s="74"/>
      <c r="AC65" s="74"/>
      <c r="AD65" s="75">
        <v>60</v>
      </c>
      <c r="AE65" s="89"/>
      <c r="AF65" s="157">
        <v>4</v>
      </c>
      <c r="AG65" s="77"/>
      <c r="AH65" s="77"/>
      <c r="AI65" s="75"/>
      <c r="AJ65" s="89"/>
      <c r="AK65" s="157"/>
    </row>
    <row r="66" spans="1:37" x14ac:dyDescent="0.25">
      <c r="A66" s="10" t="s">
        <v>50</v>
      </c>
      <c r="B66" s="192" t="s">
        <v>150</v>
      </c>
      <c r="C66" s="48">
        <f t="shared" si="18"/>
        <v>40</v>
      </c>
      <c r="D66" s="14">
        <f t="shared" si="19"/>
        <v>40</v>
      </c>
      <c r="E66" s="14">
        <f t="shared" si="20"/>
        <v>0</v>
      </c>
      <c r="F66" s="112" t="s">
        <v>15</v>
      </c>
      <c r="G66" s="110">
        <f t="shared" si="21"/>
        <v>2</v>
      </c>
      <c r="H66" s="19"/>
      <c r="I66" s="19"/>
      <c r="J66" s="28"/>
      <c r="K66" s="34"/>
      <c r="L66" s="15"/>
      <c r="M66" s="19"/>
      <c r="N66" s="19"/>
      <c r="O66" s="28"/>
      <c r="P66" s="34"/>
      <c r="Q66" s="64"/>
      <c r="R66" s="48">
        <v>24</v>
      </c>
      <c r="S66" s="19">
        <v>16</v>
      </c>
      <c r="T66" s="28"/>
      <c r="U66" s="49"/>
      <c r="V66" s="64">
        <v>2</v>
      </c>
      <c r="W66" s="48"/>
      <c r="X66" s="19"/>
      <c r="Y66" s="28"/>
      <c r="Z66" s="34"/>
      <c r="AA66" s="15"/>
      <c r="AB66" s="74"/>
      <c r="AC66" s="74"/>
      <c r="AD66" s="62"/>
      <c r="AE66" s="61"/>
      <c r="AF66" s="120"/>
      <c r="AG66" s="77"/>
      <c r="AH66" s="77"/>
      <c r="AI66" s="75"/>
      <c r="AJ66" s="89"/>
      <c r="AK66" s="157"/>
    </row>
    <row r="67" spans="1:37" x14ac:dyDescent="0.25">
      <c r="A67" s="10" t="s">
        <v>51</v>
      </c>
      <c r="B67" s="191" t="s">
        <v>154</v>
      </c>
      <c r="C67" s="48">
        <f>SUM(D67:E67)</f>
        <v>40</v>
      </c>
      <c r="D67" s="14">
        <f>SUM(H67:I67,M67:N67,R67:S67,W67:X67,AB67:AC67,AG67:AH67)</f>
        <v>40</v>
      </c>
      <c r="E67" s="14">
        <f>SUM(J67:K67,O67:P67,T67:U67,Y67:Z67,AD67:AE67,AI67:AJ67)</f>
        <v>0</v>
      </c>
      <c r="F67" s="112" t="s">
        <v>15</v>
      </c>
      <c r="G67" s="110">
        <f>SUM(L67,Q67,V67,AA67,AF67,AK67)</f>
        <v>2</v>
      </c>
      <c r="H67" s="19">
        <v>24</v>
      </c>
      <c r="I67" s="19">
        <v>16</v>
      </c>
      <c r="J67" s="28"/>
      <c r="K67" s="34"/>
      <c r="L67" s="15">
        <v>2</v>
      </c>
      <c r="M67" s="19"/>
      <c r="N67" s="19"/>
      <c r="O67" s="28"/>
      <c r="P67" s="34"/>
      <c r="Q67" s="64"/>
      <c r="R67" s="48"/>
      <c r="S67" s="19"/>
      <c r="T67" s="28"/>
      <c r="U67" s="49"/>
      <c r="V67" s="64"/>
      <c r="W67" s="48"/>
      <c r="X67" s="19"/>
      <c r="Y67" s="28"/>
      <c r="Z67" s="34"/>
      <c r="AA67" s="15"/>
      <c r="AB67" s="74"/>
      <c r="AC67" s="74"/>
      <c r="AD67" s="62"/>
      <c r="AE67" s="61"/>
      <c r="AF67" s="120"/>
      <c r="AG67" s="77"/>
      <c r="AH67" s="77"/>
      <c r="AI67" s="75"/>
      <c r="AJ67" s="89"/>
      <c r="AK67" s="157"/>
    </row>
    <row r="68" spans="1:37" x14ac:dyDescent="0.25">
      <c r="A68" s="10" t="s">
        <v>67</v>
      </c>
      <c r="B68" s="283" t="s">
        <v>180</v>
      </c>
      <c r="C68" s="84">
        <f>SUM(D68:E68)</f>
        <v>15</v>
      </c>
      <c r="D68" s="1">
        <f>SUM(H68:I68,M68:N68,R68:S68,W68:X68,AB68:AC68,AG68:AH68)</f>
        <v>15</v>
      </c>
      <c r="E68" s="1">
        <f>SUM(J68:K68,O68:P68,T68:U68,Y68:Z68,AD68:AE68,AI68:AJ68)</f>
        <v>0</v>
      </c>
      <c r="F68" s="284" t="s">
        <v>15</v>
      </c>
      <c r="G68" s="110">
        <f>SUM(L68,Q68,V68,AA68,AF68,AK68)</f>
        <v>1</v>
      </c>
      <c r="H68" s="166">
        <v>9</v>
      </c>
      <c r="I68" s="166">
        <v>6</v>
      </c>
      <c r="J68" s="2"/>
      <c r="K68" s="167"/>
      <c r="L68" s="181">
        <v>1</v>
      </c>
      <c r="M68" s="166"/>
      <c r="N68" s="166"/>
      <c r="O68" s="2"/>
      <c r="P68" s="167"/>
      <c r="Q68" s="180"/>
      <c r="R68" s="94"/>
      <c r="S68" s="94"/>
      <c r="T68" s="1"/>
      <c r="U68" s="165"/>
      <c r="V68" s="180"/>
      <c r="W68" s="94"/>
      <c r="X68" s="94"/>
      <c r="Y68" s="1"/>
      <c r="Z68" s="165"/>
      <c r="AA68" s="180"/>
      <c r="AB68" s="290"/>
      <c r="AC68" s="290"/>
      <c r="AD68" s="291"/>
      <c r="AE68" s="292"/>
      <c r="AF68" s="293"/>
      <c r="AG68" s="290"/>
      <c r="AH68" s="290"/>
      <c r="AI68" s="291"/>
      <c r="AJ68" s="292"/>
      <c r="AK68" s="293"/>
    </row>
    <row r="69" spans="1:37" x14ac:dyDescent="0.25">
      <c r="A69" s="10" t="s">
        <v>68</v>
      </c>
      <c r="B69" s="221" t="s">
        <v>168</v>
      </c>
      <c r="C69" s="227">
        <f>SUM(D69:E69)</f>
        <v>15</v>
      </c>
      <c r="D69" s="2">
        <f>SUM(H69:I69,M69:N69,R69:S69,W69:X69,AB69:AC69,AG69:AH69)</f>
        <v>15</v>
      </c>
      <c r="E69" s="2">
        <f>SUM(J69:K69,O69:P69,T69:U69,Y69:Z69,AD69:AE69,AI69:AJ69)</f>
        <v>0</v>
      </c>
      <c r="F69" s="196" t="s">
        <v>15</v>
      </c>
      <c r="G69" s="110">
        <f>SUM(L69,Q69,V69,AA69,AF69,AK69)</f>
        <v>1</v>
      </c>
      <c r="H69" s="3"/>
      <c r="I69" s="3"/>
      <c r="J69" s="26"/>
      <c r="K69" s="169"/>
      <c r="L69" s="182"/>
      <c r="M69" s="3"/>
      <c r="N69" s="3"/>
      <c r="O69" s="26"/>
      <c r="P69" s="169"/>
      <c r="Q69" s="182"/>
      <c r="R69" s="3"/>
      <c r="S69" s="3"/>
      <c r="T69" s="26"/>
      <c r="U69" s="169"/>
      <c r="V69" s="182"/>
      <c r="W69" s="3">
        <v>9</v>
      </c>
      <c r="X69" s="3">
        <v>6</v>
      </c>
      <c r="Y69" s="26"/>
      <c r="Z69" s="169"/>
      <c r="AA69" s="182">
        <v>1</v>
      </c>
      <c r="AB69" s="176"/>
      <c r="AC69" s="176"/>
      <c r="AD69" s="170"/>
      <c r="AE69" s="178"/>
      <c r="AF69" s="186"/>
      <c r="AG69" s="176"/>
      <c r="AH69" s="176"/>
      <c r="AI69" s="170"/>
      <c r="AJ69" s="178"/>
      <c r="AK69" s="186"/>
    </row>
    <row r="70" spans="1:37" ht="15.75" thickBot="1" x14ac:dyDescent="0.3">
      <c r="A70" s="10" t="s">
        <v>69</v>
      </c>
      <c r="B70" s="285" t="s">
        <v>169</v>
      </c>
      <c r="C70" s="286">
        <f>SUM(D70:E70)</f>
        <v>15</v>
      </c>
      <c r="D70" s="26">
        <f>SUM(H70:I70,M70:N70,R70:S70,W70:X70,AB70:AC70,AG70:AH70)</f>
        <v>15</v>
      </c>
      <c r="E70" s="26">
        <f>SUM(J70:K70,O70:P70,T70:U70,Y70:Z70,AD70:AE70,AI70:AJ70)</f>
        <v>0</v>
      </c>
      <c r="F70" s="197" t="s">
        <v>15</v>
      </c>
      <c r="G70" s="287">
        <f>SUM(L70,Q70,V70,AA70,AF70,AK70)</f>
        <v>1</v>
      </c>
      <c r="H70" s="3"/>
      <c r="I70" s="3"/>
      <c r="J70" s="26"/>
      <c r="K70" s="169"/>
      <c r="L70" s="182"/>
      <c r="M70" s="3">
        <v>9</v>
      </c>
      <c r="N70" s="3">
        <v>6</v>
      </c>
      <c r="O70" s="26"/>
      <c r="P70" s="169"/>
      <c r="Q70" s="182">
        <v>1</v>
      </c>
      <c r="R70" s="3"/>
      <c r="S70" s="3"/>
      <c r="T70" s="26"/>
      <c r="U70" s="169"/>
      <c r="V70" s="182"/>
      <c r="W70" s="3"/>
      <c r="X70" s="3"/>
      <c r="Y70" s="26"/>
      <c r="Z70" s="169"/>
      <c r="AA70" s="182"/>
      <c r="AB70" s="176"/>
      <c r="AC70" s="176"/>
      <c r="AD70" s="170"/>
      <c r="AE70" s="178"/>
      <c r="AF70" s="186"/>
      <c r="AG70" s="176"/>
      <c r="AH70" s="176"/>
      <c r="AI70" s="170"/>
      <c r="AJ70" s="178"/>
      <c r="AK70" s="186"/>
    </row>
    <row r="71" spans="1:37" ht="15.75" thickBot="1" x14ac:dyDescent="0.3">
      <c r="A71" s="805" t="s">
        <v>18</v>
      </c>
      <c r="B71" s="809"/>
      <c r="C71" s="288">
        <f>SUM(C55:C70)</f>
        <v>510</v>
      </c>
      <c r="D71" s="288">
        <f t="shared" ref="D71:AK71" si="22">SUM(D55:D70)</f>
        <v>360</v>
      </c>
      <c r="E71" s="288">
        <f t="shared" si="22"/>
        <v>150</v>
      </c>
      <c r="F71" s="288">
        <f t="shared" si="22"/>
        <v>0</v>
      </c>
      <c r="G71" s="288">
        <f t="shared" si="22"/>
        <v>29</v>
      </c>
      <c r="H71" s="288">
        <f t="shared" si="22"/>
        <v>45</v>
      </c>
      <c r="I71" s="288">
        <f t="shared" si="22"/>
        <v>30</v>
      </c>
      <c r="J71" s="288">
        <f t="shared" si="22"/>
        <v>0</v>
      </c>
      <c r="K71" s="288">
        <f t="shared" si="22"/>
        <v>0</v>
      </c>
      <c r="L71" s="288">
        <f t="shared" si="22"/>
        <v>4</v>
      </c>
      <c r="M71" s="288">
        <f t="shared" si="22"/>
        <v>54</v>
      </c>
      <c r="N71" s="288">
        <f t="shared" si="22"/>
        <v>36</v>
      </c>
      <c r="O71" s="288">
        <f t="shared" si="22"/>
        <v>30</v>
      </c>
      <c r="P71" s="288">
        <f t="shared" si="22"/>
        <v>0</v>
      </c>
      <c r="Q71" s="288">
        <f t="shared" si="22"/>
        <v>7</v>
      </c>
      <c r="R71" s="288">
        <f t="shared" si="22"/>
        <v>24</v>
      </c>
      <c r="S71" s="288">
        <f t="shared" si="22"/>
        <v>16</v>
      </c>
      <c r="T71" s="288">
        <f t="shared" si="22"/>
        <v>0</v>
      </c>
      <c r="U71" s="288">
        <f t="shared" si="22"/>
        <v>0</v>
      </c>
      <c r="V71" s="288">
        <f t="shared" si="22"/>
        <v>2</v>
      </c>
      <c r="W71" s="288">
        <f t="shared" si="22"/>
        <v>45</v>
      </c>
      <c r="X71" s="288">
        <f t="shared" si="22"/>
        <v>30</v>
      </c>
      <c r="Y71" s="288">
        <f t="shared" si="22"/>
        <v>60</v>
      </c>
      <c r="Z71" s="288">
        <f t="shared" si="22"/>
        <v>0</v>
      </c>
      <c r="AA71" s="288">
        <f t="shared" si="22"/>
        <v>8</v>
      </c>
      <c r="AB71" s="288">
        <f t="shared" si="22"/>
        <v>0</v>
      </c>
      <c r="AC71" s="288">
        <f t="shared" si="22"/>
        <v>0</v>
      </c>
      <c r="AD71" s="288">
        <f t="shared" si="22"/>
        <v>60</v>
      </c>
      <c r="AE71" s="288">
        <f t="shared" si="22"/>
        <v>0</v>
      </c>
      <c r="AF71" s="288">
        <f t="shared" si="22"/>
        <v>4</v>
      </c>
      <c r="AG71" s="288">
        <f t="shared" si="22"/>
        <v>48</v>
      </c>
      <c r="AH71" s="288">
        <f t="shared" si="22"/>
        <v>32</v>
      </c>
      <c r="AI71" s="288">
        <f t="shared" si="22"/>
        <v>0</v>
      </c>
      <c r="AJ71" s="288">
        <f t="shared" si="22"/>
        <v>0</v>
      </c>
      <c r="AK71" s="8">
        <f t="shared" si="22"/>
        <v>4</v>
      </c>
    </row>
    <row r="72" spans="1:37" ht="15.75" customHeight="1" thickBot="1" x14ac:dyDescent="0.3">
      <c r="A72" s="816" t="s">
        <v>127</v>
      </c>
      <c r="B72" s="817"/>
      <c r="C72" s="817"/>
      <c r="D72" s="817"/>
      <c r="E72" s="817"/>
      <c r="F72" s="817"/>
      <c r="G72" s="817"/>
      <c r="H72" s="817"/>
      <c r="I72" s="817"/>
      <c r="J72" s="817"/>
      <c r="K72" s="817"/>
      <c r="L72" s="817"/>
      <c r="M72" s="817"/>
      <c r="N72" s="817"/>
      <c r="O72" s="817"/>
      <c r="P72" s="817"/>
      <c r="Q72" s="817"/>
      <c r="R72" s="817"/>
      <c r="S72" s="817"/>
      <c r="T72" s="817"/>
      <c r="U72" s="817"/>
      <c r="V72" s="817"/>
      <c r="W72" s="817"/>
      <c r="X72" s="817"/>
      <c r="Y72" s="817"/>
      <c r="Z72" s="817"/>
      <c r="AA72" s="817"/>
      <c r="AB72" s="817"/>
      <c r="AC72" s="817"/>
      <c r="AD72" s="817"/>
      <c r="AE72" s="817"/>
      <c r="AF72" s="817"/>
      <c r="AG72" s="817"/>
      <c r="AH72" s="817"/>
      <c r="AI72" s="817"/>
      <c r="AJ72" s="817"/>
      <c r="AK72" s="818"/>
    </row>
    <row r="73" spans="1:37" x14ac:dyDescent="0.25">
      <c r="A73" s="114" t="s">
        <v>70</v>
      </c>
      <c r="B73" s="116" t="s">
        <v>164</v>
      </c>
      <c r="C73" s="94">
        <f>SUM(D73:E73)</f>
        <v>160</v>
      </c>
      <c r="D73" s="200">
        <f>SUM(H73:I73,M73:N73,R73:S73,W73:X73,AB73:AC73,AG73:AH73)</f>
        <v>0</v>
      </c>
      <c r="E73" s="1">
        <f>SUM(J73:K73,O73:P73,T73:U73,Y73:Z73,AD73:AE73,AI73:AJ73)</f>
        <v>160</v>
      </c>
      <c r="F73" s="39" t="s">
        <v>15</v>
      </c>
      <c r="G73" s="85">
        <f>SUM(L73,Q73,V73,AA73,AF73,AK73)</f>
        <v>5</v>
      </c>
      <c r="H73" s="94"/>
      <c r="I73" s="94"/>
      <c r="J73" s="1"/>
      <c r="K73" s="165"/>
      <c r="L73" s="180"/>
      <c r="M73" s="94"/>
      <c r="N73" s="94"/>
      <c r="O73" s="1"/>
      <c r="P73" s="165"/>
      <c r="Q73" s="180"/>
      <c r="R73" s="94"/>
      <c r="S73" s="94"/>
      <c r="T73" s="1">
        <v>160</v>
      </c>
      <c r="U73" s="165"/>
      <c r="V73" s="180">
        <v>5</v>
      </c>
      <c r="W73" s="94"/>
      <c r="X73" s="94"/>
      <c r="Y73" s="1"/>
      <c r="Z73" s="165"/>
      <c r="AA73" s="183"/>
      <c r="AB73" s="201"/>
      <c r="AC73" s="201"/>
      <c r="AD73" s="202"/>
      <c r="AE73" s="203"/>
      <c r="AF73" s="204"/>
      <c r="AG73" s="201"/>
      <c r="AH73" s="201"/>
      <c r="AI73" s="202"/>
      <c r="AJ73" s="203"/>
      <c r="AK73" s="204"/>
    </row>
    <row r="74" spans="1:37" x14ac:dyDescent="0.25">
      <c r="A74" s="114" t="s">
        <v>71</v>
      </c>
      <c r="B74" s="117" t="s">
        <v>165</v>
      </c>
      <c r="C74" s="94">
        <f t="shared" ref="C74:C75" si="23">SUM(D74:E74)</f>
        <v>80</v>
      </c>
      <c r="D74" s="200">
        <f t="shared" ref="D74:D75" si="24">SUM(H74:I74,M74:N74,R74:S74,W74:X74,AB74:AC74,AG74:AH74)</f>
        <v>0</v>
      </c>
      <c r="E74" s="1">
        <f t="shared" ref="E74:E75" si="25">SUM(J74:K74,O74:P74,T74:U74,Y74:Z74,AD74:AE74,AI74:AJ74)</f>
        <v>80</v>
      </c>
      <c r="F74" s="40" t="s">
        <v>15</v>
      </c>
      <c r="G74" s="85">
        <f t="shared" ref="G74:G75" si="26">SUM(L74,Q74,V74,AA74,AF74,AK74)</f>
        <v>3</v>
      </c>
      <c r="H74" s="166"/>
      <c r="I74" s="166"/>
      <c r="J74" s="2"/>
      <c r="K74" s="167"/>
      <c r="L74" s="181"/>
      <c r="M74" s="166"/>
      <c r="N74" s="166"/>
      <c r="O74" s="2"/>
      <c r="P74" s="167"/>
      <c r="Q74" s="181"/>
      <c r="R74" s="166"/>
      <c r="S74" s="166"/>
      <c r="T74" s="2"/>
      <c r="U74" s="167"/>
      <c r="V74" s="181"/>
      <c r="W74" s="166"/>
      <c r="X74" s="166"/>
      <c r="Y74" s="2">
        <v>80</v>
      </c>
      <c r="Z74" s="167"/>
      <c r="AA74" s="181">
        <v>3</v>
      </c>
      <c r="AB74" s="206"/>
      <c r="AC74" s="206"/>
      <c r="AD74" s="207"/>
      <c r="AE74" s="208"/>
      <c r="AF74" s="209"/>
      <c r="AG74" s="206"/>
      <c r="AH74" s="206"/>
      <c r="AI74" s="207"/>
      <c r="AJ74" s="208"/>
      <c r="AK74" s="209"/>
    </row>
    <row r="75" spans="1:37" ht="15.75" thickBot="1" x14ac:dyDescent="0.3">
      <c r="A75" s="114" t="s">
        <v>72</v>
      </c>
      <c r="B75" s="118" t="s">
        <v>166</v>
      </c>
      <c r="C75" s="98">
        <f t="shared" si="23"/>
        <v>80</v>
      </c>
      <c r="D75" s="200">
        <f t="shared" si="24"/>
        <v>0</v>
      </c>
      <c r="E75" s="90">
        <f t="shared" si="25"/>
        <v>80</v>
      </c>
      <c r="F75" s="43" t="s">
        <v>15</v>
      </c>
      <c r="G75" s="85">
        <f t="shared" si="26"/>
        <v>3</v>
      </c>
      <c r="H75" s="3"/>
      <c r="I75" s="3"/>
      <c r="J75" s="26"/>
      <c r="K75" s="169"/>
      <c r="L75" s="182"/>
      <c r="M75" s="3"/>
      <c r="N75" s="3"/>
      <c r="O75" s="26"/>
      <c r="P75" s="169"/>
      <c r="Q75" s="182"/>
      <c r="R75" s="3"/>
      <c r="S75" s="3"/>
      <c r="T75" s="26"/>
      <c r="U75" s="169"/>
      <c r="V75" s="182"/>
      <c r="W75" s="3"/>
      <c r="X75" s="3"/>
      <c r="Y75" s="26"/>
      <c r="Z75" s="169"/>
      <c r="AA75" s="184"/>
      <c r="AB75" s="211"/>
      <c r="AC75" s="211"/>
      <c r="AD75" s="212">
        <v>80</v>
      </c>
      <c r="AE75" s="213"/>
      <c r="AF75" s="214">
        <v>3</v>
      </c>
      <c r="AG75" s="211"/>
      <c r="AH75" s="211"/>
      <c r="AI75" s="212"/>
      <c r="AJ75" s="213"/>
      <c r="AK75" s="214"/>
    </row>
    <row r="76" spans="1:37" ht="15.75" thickBot="1" x14ac:dyDescent="0.3">
      <c r="A76" s="805" t="s">
        <v>18</v>
      </c>
      <c r="B76" s="809"/>
      <c r="C76" s="145">
        <f>SUM(C73:C75)</f>
        <v>320</v>
      </c>
      <c r="D76" s="145">
        <f t="shared" ref="D76:AK76" si="27">SUM(D73:D75)</f>
        <v>0</v>
      </c>
      <c r="E76" s="145">
        <f t="shared" si="27"/>
        <v>320</v>
      </c>
      <c r="F76" s="145">
        <f t="shared" si="27"/>
        <v>0</v>
      </c>
      <c r="G76" s="145">
        <f t="shared" si="27"/>
        <v>11</v>
      </c>
      <c r="H76" s="145">
        <f t="shared" si="27"/>
        <v>0</v>
      </c>
      <c r="I76" s="145"/>
      <c r="J76" s="145">
        <f t="shared" si="27"/>
        <v>0</v>
      </c>
      <c r="K76" s="145">
        <f t="shared" si="27"/>
        <v>0</v>
      </c>
      <c r="L76" s="145">
        <f t="shared" si="27"/>
        <v>0</v>
      </c>
      <c r="M76" s="145">
        <f t="shared" si="27"/>
        <v>0</v>
      </c>
      <c r="N76" s="145"/>
      <c r="O76" s="145">
        <f t="shared" si="27"/>
        <v>0</v>
      </c>
      <c r="P76" s="145">
        <f t="shared" si="27"/>
        <v>0</v>
      </c>
      <c r="Q76" s="145">
        <f t="shared" si="27"/>
        <v>0</v>
      </c>
      <c r="R76" s="145">
        <f t="shared" si="27"/>
        <v>0</v>
      </c>
      <c r="S76" s="145"/>
      <c r="T76" s="145">
        <f t="shared" si="27"/>
        <v>160</v>
      </c>
      <c r="U76" s="145">
        <f t="shared" si="27"/>
        <v>0</v>
      </c>
      <c r="V76" s="145">
        <f t="shared" si="27"/>
        <v>5</v>
      </c>
      <c r="W76" s="145">
        <f t="shared" si="27"/>
        <v>0</v>
      </c>
      <c r="X76" s="145"/>
      <c r="Y76" s="145">
        <f t="shared" si="27"/>
        <v>80</v>
      </c>
      <c r="Z76" s="145">
        <f t="shared" si="27"/>
        <v>0</v>
      </c>
      <c r="AA76" s="145">
        <f t="shared" si="27"/>
        <v>3</v>
      </c>
      <c r="AB76" s="145">
        <f t="shared" si="27"/>
        <v>0</v>
      </c>
      <c r="AC76" s="145"/>
      <c r="AD76" s="145">
        <f t="shared" si="27"/>
        <v>80</v>
      </c>
      <c r="AE76" s="145">
        <f t="shared" si="27"/>
        <v>0</v>
      </c>
      <c r="AF76" s="145">
        <f t="shared" si="27"/>
        <v>3</v>
      </c>
      <c r="AG76" s="145">
        <f t="shared" si="27"/>
        <v>0</v>
      </c>
      <c r="AH76" s="145"/>
      <c r="AI76" s="145">
        <f t="shared" si="27"/>
        <v>0</v>
      </c>
      <c r="AJ76" s="145">
        <f t="shared" si="27"/>
        <v>0</v>
      </c>
      <c r="AK76" s="145">
        <f t="shared" si="27"/>
        <v>0</v>
      </c>
    </row>
    <row r="77" spans="1:37" ht="15.75" customHeight="1" thickBot="1" x14ac:dyDescent="0.3">
      <c r="A77" s="816" t="s">
        <v>128</v>
      </c>
      <c r="B77" s="819"/>
      <c r="C77" s="817"/>
      <c r="D77" s="817"/>
      <c r="E77" s="817"/>
      <c r="F77" s="817"/>
      <c r="G77" s="817"/>
      <c r="H77" s="817"/>
      <c r="I77" s="817"/>
      <c r="J77" s="817"/>
      <c r="K77" s="817"/>
      <c r="L77" s="817"/>
      <c r="M77" s="817"/>
      <c r="N77" s="817"/>
      <c r="O77" s="817"/>
      <c r="P77" s="817"/>
      <c r="Q77" s="817"/>
      <c r="R77" s="817"/>
      <c r="S77" s="817"/>
      <c r="T77" s="817"/>
      <c r="U77" s="817"/>
      <c r="V77" s="817"/>
      <c r="W77" s="817"/>
      <c r="X77" s="817"/>
      <c r="Y77" s="817"/>
      <c r="Z77" s="817"/>
      <c r="AA77" s="817"/>
      <c r="AB77" s="817"/>
      <c r="AC77" s="817"/>
      <c r="AD77" s="817"/>
      <c r="AE77" s="817"/>
      <c r="AF77" s="817"/>
      <c r="AG77" s="817"/>
      <c r="AH77" s="817"/>
      <c r="AI77" s="817"/>
      <c r="AJ77" s="817"/>
      <c r="AK77" s="818"/>
    </row>
    <row r="78" spans="1:37" x14ac:dyDescent="0.25">
      <c r="A78" s="114" t="s">
        <v>73</v>
      </c>
      <c r="B78" s="116" t="s">
        <v>129</v>
      </c>
      <c r="C78" s="94">
        <f>SUM(D78:E78)</f>
        <v>70</v>
      </c>
      <c r="D78" s="200">
        <f>SUM(H78:I78,M78:N78,R78:S78,W78:X78,AB78:AC78,AG78:AH78)</f>
        <v>10</v>
      </c>
      <c r="E78" s="1">
        <f>SUM(J78:K78,O78:P78,T78:U78,Y78:AA78,AD78:AE78,AI78:AJ78)</f>
        <v>60</v>
      </c>
      <c r="F78" s="39" t="s">
        <v>15</v>
      </c>
      <c r="G78" s="85">
        <f>SUM(L78,Q78,V78,AA78,AF78,AK78)</f>
        <v>3</v>
      </c>
      <c r="H78" s="41"/>
      <c r="I78" s="41"/>
      <c r="J78" s="25"/>
      <c r="K78" s="39"/>
      <c r="L78" s="187"/>
      <c r="M78" s="41">
        <v>10</v>
      </c>
      <c r="N78" s="41"/>
      <c r="O78" s="1">
        <v>60</v>
      </c>
      <c r="P78" s="39"/>
      <c r="Q78" s="187">
        <v>3</v>
      </c>
      <c r="R78" s="41"/>
      <c r="S78" s="41"/>
      <c r="T78" s="25"/>
      <c r="U78" s="39"/>
      <c r="V78" s="113"/>
      <c r="W78" s="41"/>
      <c r="X78" s="41"/>
      <c r="Y78" s="25"/>
      <c r="Z78" s="39"/>
      <c r="AA78" s="42"/>
      <c r="AB78" s="215"/>
      <c r="AC78" s="215"/>
      <c r="AD78" s="216"/>
      <c r="AE78" s="217"/>
      <c r="AF78" s="218"/>
      <c r="AG78" s="215"/>
      <c r="AH78" s="215"/>
      <c r="AI78" s="216"/>
      <c r="AJ78" s="217"/>
      <c r="AK78" s="218"/>
    </row>
    <row r="79" spans="1:37" ht="15.75" thickBot="1" x14ac:dyDescent="0.3">
      <c r="A79" s="115" t="s">
        <v>177</v>
      </c>
      <c r="B79" s="102" t="s">
        <v>130</v>
      </c>
      <c r="C79" s="94">
        <f>SUM(D79:E79)</f>
        <v>70</v>
      </c>
      <c r="D79" s="200">
        <f>SUM(H79:I79,M79:N79,R79:S79,W79:X79,AB79:AC79,AG79:AH79)</f>
        <v>10</v>
      </c>
      <c r="E79" s="1">
        <f>SUM(J79:K79,O79:P79,T79:U79,Y79:AA79,AD79:AE79,AI79:AJ79)</f>
        <v>60</v>
      </c>
      <c r="F79" s="40" t="s">
        <v>15</v>
      </c>
      <c r="G79" s="85">
        <f>SUM(L79,Q79,V79,AA79,AF79,AK79)</f>
        <v>3</v>
      </c>
      <c r="H79" s="22"/>
      <c r="I79" s="22"/>
      <c r="J79" s="13"/>
      <c r="K79" s="40"/>
      <c r="L79" s="17"/>
      <c r="M79" s="22"/>
      <c r="N79" s="22"/>
      <c r="O79" s="13"/>
      <c r="P79" s="40"/>
      <c r="Q79" s="17"/>
      <c r="R79" s="22">
        <v>10</v>
      </c>
      <c r="S79" s="22"/>
      <c r="T79" s="13">
        <v>60</v>
      </c>
      <c r="U79" s="40"/>
      <c r="V79" s="17">
        <v>3</v>
      </c>
      <c r="W79" s="22"/>
      <c r="X79" s="22"/>
      <c r="Y79" s="13"/>
      <c r="Z79" s="40"/>
      <c r="AA79" s="179"/>
      <c r="AB79" s="198"/>
      <c r="AC79" s="198"/>
      <c r="AD79" s="193"/>
      <c r="AE79" s="199"/>
      <c r="AF79" s="219"/>
      <c r="AG79" s="198"/>
      <c r="AH79" s="198"/>
      <c r="AI79" s="193"/>
      <c r="AJ79" s="199"/>
      <c r="AK79" s="219"/>
    </row>
    <row r="80" spans="1:37" ht="15.75" thickBot="1" x14ac:dyDescent="0.3">
      <c r="A80" s="805" t="s">
        <v>18</v>
      </c>
      <c r="B80" s="806"/>
      <c r="C80" s="146">
        <f>SUM(C78:C79)</f>
        <v>140</v>
      </c>
      <c r="D80" s="146">
        <f t="shared" ref="D80:AK80" si="28">SUM(D78:D79)</f>
        <v>20</v>
      </c>
      <c r="E80" s="146">
        <f t="shared" si="28"/>
        <v>120</v>
      </c>
      <c r="F80" s="146">
        <f t="shared" si="28"/>
        <v>0</v>
      </c>
      <c r="G80" s="146">
        <f t="shared" si="28"/>
        <v>6</v>
      </c>
      <c r="H80" s="146">
        <f t="shared" si="28"/>
        <v>0</v>
      </c>
      <c r="I80" s="146"/>
      <c r="J80" s="146">
        <f t="shared" si="28"/>
        <v>0</v>
      </c>
      <c r="K80" s="146">
        <f t="shared" si="28"/>
        <v>0</v>
      </c>
      <c r="L80" s="146">
        <f t="shared" si="28"/>
        <v>0</v>
      </c>
      <c r="M80" s="146">
        <f t="shared" si="28"/>
        <v>10</v>
      </c>
      <c r="N80" s="146"/>
      <c r="O80" s="146">
        <f t="shared" si="28"/>
        <v>60</v>
      </c>
      <c r="P80" s="146">
        <f t="shared" si="28"/>
        <v>0</v>
      </c>
      <c r="Q80" s="146">
        <f t="shared" si="28"/>
        <v>3</v>
      </c>
      <c r="R80" s="146">
        <f t="shared" si="28"/>
        <v>10</v>
      </c>
      <c r="S80" s="146"/>
      <c r="T80" s="146">
        <f t="shared" si="28"/>
        <v>60</v>
      </c>
      <c r="U80" s="146">
        <f t="shared" si="28"/>
        <v>0</v>
      </c>
      <c r="V80" s="146">
        <f t="shared" si="28"/>
        <v>3</v>
      </c>
      <c r="W80" s="146">
        <f t="shared" si="28"/>
        <v>0</v>
      </c>
      <c r="X80" s="146"/>
      <c r="Y80" s="146">
        <f t="shared" si="28"/>
        <v>0</v>
      </c>
      <c r="Z80" s="146">
        <f t="shared" si="28"/>
        <v>0</v>
      </c>
      <c r="AA80" s="146">
        <f t="shared" si="28"/>
        <v>0</v>
      </c>
      <c r="AB80" s="146">
        <f t="shared" si="28"/>
        <v>0</v>
      </c>
      <c r="AC80" s="146"/>
      <c r="AD80" s="146">
        <f t="shared" si="28"/>
        <v>0</v>
      </c>
      <c r="AE80" s="146">
        <f t="shared" si="28"/>
        <v>0</v>
      </c>
      <c r="AF80" s="146">
        <f t="shared" si="28"/>
        <v>0</v>
      </c>
      <c r="AG80" s="146">
        <f t="shared" si="28"/>
        <v>0</v>
      </c>
      <c r="AH80" s="146"/>
      <c r="AI80" s="146">
        <f t="shared" si="28"/>
        <v>0</v>
      </c>
      <c r="AJ80" s="146">
        <f t="shared" si="28"/>
        <v>0</v>
      </c>
      <c r="AK80" s="146">
        <f t="shared" si="28"/>
        <v>0</v>
      </c>
    </row>
    <row r="81" spans="1:37" ht="15.75" thickBot="1" x14ac:dyDescent="0.3">
      <c r="A81" s="807" t="s">
        <v>174</v>
      </c>
      <c r="B81" s="808"/>
      <c r="C81" s="301">
        <f>SUM(C10:C14,C16:C18,C21:C36,C39:C52,C55:C70,C73:C75,C78:C79)</f>
        <v>3800</v>
      </c>
      <c r="D81" s="301">
        <f t="shared" ref="D81:AK81" si="29">SUM(D10:D14,D16:D18,D21:D36,D39:D52,D55:D70,D73:D75,D78:D79)</f>
        <v>1385</v>
      </c>
      <c r="E81" s="301">
        <f t="shared" si="29"/>
        <v>2415</v>
      </c>
      <c r="F81" s="301">
        <f t="shared" si="29"/>
        <v>0</v>
      </c>
      <c r="G81" s="301">
        <f t="shared" si="29"/>
        <v>190</v>
      </c>
      <c r="H81" s="301">
        <f t="shared" si="29"/>
        <v>177</v>
      </c>
      <c r="I81" s="301">
        <f t="shared" si="29"/>
        <v>118</v>
      </c>
      <c r="J81" s="301">
        <f t="shared" si="29"/>
        <v>150</v>
      </c>
      <c r="K81" s="301">
        <f t="shared" si="29"/>
        <v>85</v>
      </c>
      <c r="L81" s="301">
        <f t="shared" si="29"/>
        <v>28</v>
      </c>
      <c r="M81" s="301">
        <f t="shared" si="29"/>
        <v>196</v>
      </c>
      <c r="N81" s="301">
        <f t="shared" si="29"/>
        <v>104</v>
      </c>
      <c r="O81" s="301">
        <f t="shared" si="29"/>
        <v>365</v>
      </c>
      <c r="P81" s="301">
        <f t="shared" si="29"/>
        <v>35</v>
      </c>
      <c r="Q81" s="301">
        <f t="shared" si="29"/>
        <v>32</v>
      </c>
      <c r="R81" s="301">
        <f t="shared" si="29"/>
        <v>133</v>
      </c>
      <c r="S81" s="301">
        <f t="shared" si="29"/>
        <v>82</v>
      </c>
      <c r="T81" s="301">
        <f t="shared" si="29"/>
        <v>500</v>
      </c>
      <c r="U81" s="301">
        <f t="shared" si="29"/>
        <v>50</v>
      </c>
      <c r="V81" s="301">
        <f t="shared" si="29"/>
        <v>32</v>
      </c>
      <c r="W81" s="301">
        <f t="shared" si="29"/>
        <v>123</v>
      </c>
      <c r="X81" s="301">
        <f t="shared" si="29"/>
        <v>82</v>
      </c>
      <c r="Y81" s="301">
        <f t="shared" si="29"/>
        <v>360</v>
      </c>
      <c r="Z81" s="301">
        <f t="shared" si="29"/>
        <v>45</v>
      </c>
      <c r="AA81" s="301">
        <f t="shared" si="29"/>
        <v>28</v>
      </c>
      <c r="AB81" s="301">
        <f t="shared" si="29"/>
        <v>96</v>
      </c>
      <c r="AC81" s="301">
        <f t="shared" si="29"/>
        <v>64</v>
      </c>
      <c r="AD81" s="301">
        <f t="shared" si="29"/>
        <v>435</v>
      </c>
      <c r="AE81" s="301">
        <f t="shared" si="29"/>
        <v>80</v>
      </c>
      <c r="AF81" s="301">
        <f t="shared" si="29"/>
        <v>32</v>
      </c>
      <c r="AG81" s="301">
        <f t="shared" si="29"/>
        <v>126</v>
      </c>
      <c r="AH81" s="301">
        <f t="shared" si="29"/>
        <v>84</v>
      </c>
      <c r="AI81" s="301">
        <f t="shared" si="29"/>
        <v>250</v>
      </c>
      <c r="AJ81" s="301">
        <f t="shared" si="29"/>
        <v>60</v>
      </c>
      <c r="AK81" s="302">
        <f t="shared" si="29"/>
        <v>38</v>
      </c>
    </row>
    <row r="82" spans="1:37" ht="15.75" thickBot="1" x14ac:dyDescent="0.3">
      <c r="A82" s="803" t="s">
        <v>37</v>
      </c>
      <c r="B82" s="803"/>
      <c r="C82" s="803"/>
      <c r="D82" s="803"/>
      <c r="E82" s="803"/>
      <c r="F82" s="803"/>
      <c r="G82" s="803"/>
      <c r="H82" s="804">
        <f>SUM(H19:K19,H37:K37,H53:K53,H71:K71,H76:K76,H80:K80)</f>
        <v>454</v>
      </c>
      <c r="I82" s="804"/>
      <c r="J82" s="804"/>
      <c r="K82" s="804"/>
      <c r="L82" s="804"/>
      <c r="M82" s="804">
        <f>SUM(M19:P19,M37:P37,M53:P53,M71:P71,M76:P76,M80:P80)</f>
        <v>664</v>
      </c>
      <c r="N82" s="804"/>
      <c r="O82" s="804"/>
      <c r="P82" s="804"/>
      <c r="Q82" s="804"/>
      <c r="R82" s="804">
        <f>SUM(R19:U19,R37:U37,R53:U53,R71:U71,R76:U76,R80:U80)</f>
        <v>751</v>
      </c>
      <c r="S82" s="804"/>
      <c r="T82" s="804"/>
      <c r="U82" s="804"/>
      <c r="V82" s="804"/>
      <c r="W82" s="804">
        <f>SUM(W19:Z19,W37:Z37,W53:Z53,W71:Z71,W76:Z76,W80:Z80)</f>
        <v>598</v>
      </c>
      <c r="X82" s="804"/>
      <c r="Y82" s="804"/>
      <c r="Z82" s="804"/>
      <c r="AA82" s="804"/>
      <c r="AB82" s="801">
        <f>SUM(AB19:AE19,AB37:AE37,AB53:AE53,AB71:AE71,AB76:AE76,AB80:AE80)</f>
        <v>675</v>
      </c>
      <c r="AC82" s="802"/>
      <c r="AD82" s="791"/>
      <c r="AE82" s="791"/>
      <c r="AF82" s="792"/>
      <c r="AG82" s="801">
        <f>SUM(AG19:AJ19,AG37:AJ37,AG53:AJ53,AG71:AJ71,AG76:AJ76,AG80:AJ80)</f>
        <v>520</v>
      </c>
      <c r="AH82" s="802"/>
      <c r="AI82" s="791"/>
      <c r="AJ82" s="791"/>
      <c r="AK82" s="792"/>
    </row>
    <row r="83" spans="1:37" ht="15.75" thickBot="1" x14ac:dyDescent="0.3">
      <c r="A83" s="803" t="s">
        <v>131</v>
      </c>
      <c r="B83" s="803"/>
      <c r="C83" s="803"/>
      <c r="D83" s="803"/>
      <c r="E83" s="803"/>
      <c r="F83" s="803"/>
      <c r="G83" s="803"/>
      <c r="H83" s="804">
        <f>SUM(H82:Q82)</f>
        <v>1118</v>
      </c>
      <c r="I83" s="804"/>
      <c r="J83" s="804"/>
      <c r="K83" s="804"/>
      <c r="L83" s="804"/>
      <c r="M83" s="804"/>
      <c r="N83" s="804"/>
      <c r="O83" s="804"/>
      <c r="P83" s="804"/>
      <c r="Q83" s="804"/>
      <c r="R83" s="804">
        <f>SUM(R82:AA82)</f>
        <v>1349</v>
      </c>
      <c r="S83" s="804"/>
      <c r="T83" s="804"/>
      <c r="U83" s="804"/>
      <c r="V83" s="804"/>
      <c r="W83" s="804"/>
      <c r="X83" s="804"/>
      <c r="Y83" s="804"/>
      <c r="Z83" s="804"/>
      <c r="AA83" s="804"/>
      <c r="AB83" s="801">
        <f>SUM(AB82:AK82)</f>
        <v>1195</v>
      </c>
      <c r="AC83" s="802"/>
      <c r="AD83" s="791"/>
      <c r="AE83" s="791"/>
      <c r="AF83" s="791"/>
      <c r="AG83" s="791"/>
      <c r="AH83" s="791"/>
      <c r="AI83" s="791"/>
      <c r="AJ83" s="791"/>
      <c r="AK83" s="792"/>
    </row>
    <row r="84" spans="1:37" ht="15.75" thickBot="1" x14ac:dyDescent="0.3">
      <c r="A84" s="803" t="s">
        <v>132</v>
      </c>
      <c r="B84" s="803"/>
      <c r="C84" s="803"/>
      <c r="D84" s="803"/>
      <c r="E84" s="803"/>
      <c r="F84" s="803"/>
      <c r="G84" s="803"/>
      <c r="H84" s="804">
        <v>4</v>
      </c>
      <c r="I84" s="804"/>
      <c r="J84" s="804"/>
      <c r="K84" s="804"/>
      <c r="L84" s="804"/>
      <c r="M84" s="804">
        <v>3</v>
      </c>
      <c r="N84" s="804"/>
      <c r="O84" s="804"/>
      <c r="P84" s="804"/>
      <c r="Q84" s="804"/>
      <c r="R84" s="804">
        <v>1</v>
      </c>
      <c r="S84" s="804"/>
      <c r="T84" s="804"/>
      <c r="U84" s="804"/>
      <c r="V84" s="804"/>
      <c r="W84" s="804">
        <v>4</v>
      </c>
      <c r="X84" s="804"/>
      <c r="Y84" s="804"/>
      <c r="Z84" s="804"/>
      <c r="AA84" s="804"/>
      <c r="AB84" s="790">
        <v>2</v>
      </c>
      <c r="AC84" s="791"/>
      <c r="AD84" s="791"/>
      <c r="AE84" s="791"/>
      <c r="AF84" s="792"/>
      <c r="AG84" s="790">
        <v>4</v>
      </c>
      <c r="AH84" s="791"/>
      <c r="AI84" s="791"/>
      <c r="AJ84" s="791"/>
      <c r="AK84" s="792"/>
    </row>
    <row r="85" spans="1:37" ht="16.5" customHeight="1" thickBot="1" x14ac:dyDescent="0.3">
      <c r="A85" s="793" t="s">
        <v>138</v>
      </c>
      <c r="B85" s="794"/>
      <c r="C85" s="795"/>
      <c r="D85" s="796"/>
      <c r="E85" s="796"/>
      <c r="F85" s="796"/>
      <c r="G85" s="797"/>
      <c r="H85" s="798">
        <f>SUM(L19,L37,L53,L71,L76,L80)</f>
        <v>28</v>
      </c>
      <c r="I85" s="799"/>
      <c r="J85" s="799"/>
      <c r="K85" s="799"/>
      <c r="L85" s="800"/>
      <c r="M85" s="798">
        <f>SUM(Q19,Q37,Q53,Q71,Q76,Q80)</f>
        <v>32</v>
      </c>
      <c r="N85" s="799"/>
      <c r="O85" s="799"/>
      <c r="P85" s="799"/>
      <c r="Q85" s="800"/>
      <c r="R85" s="798">
        <f>SUM(V19,V37,V53,V71,V76,V80)</f>
        <v>32</v>
      </c>
      <c r="S85" s="799"/>
      <c r="T85" s="799"/>
      <c r="U85" s="799"/>
      <c r="V85" s="800"/>
      <c r="W85" s="798">
        <f>SUM(AA19,AA37,AA53,AA71,AA76,AA80)</f>
        <v>28</v>
      </c>
      <c r="X85" s="799"/>
      <c r="Y85" s="799"/>
      <c r="Z85" s="799"/>
      <c r="AA85" s="800"/>
      <c r="AB85" s="801">
        <f>SUM(AF19,AF37,AF53,AF71,AF76,AF80)</f>
        <v>32</v>
      </c>
      <c r="AC85" s="802"/>
      <c r="AD85" s="791"/>
      <c r="AE85" s="791"/>
      <c r="AF85" s="792"/>
      <c r="AG85" s="802">
        <f>SUM(AK19,AK37,AK53,AK71,AK76,AK80)</f>
        <v>38</v>
      </c>
      <c r="AH85" s="802"/>
      <c r="AI85" s="791"/>
      <c r="AJ85" s="791"/>
      <c r="AK85" s="792"/>
    </row>
    <row r="86" spans="1:37" ht="15.75" thickBot="1" x14ac:dyDescent="0.3">
      <c r="A86" s="785" t="s">
        <v>38</v>
      </c>
      <c r="B86" s="786"/>
      <c r="C86" s="188">
        <f>SUM(C19,C37,C53,C71,C76,C80)</f>
        <v>3800</v>
      </c>
      <c r="D86" s="188">
        <f>SUM(D19,D37,D53,D71,D76,D80)</f>
        <v>1385</v>
      </c>
      <c r="E86" s="188">
        <f>SUM(E19,E37,E53,E71,E76,E80)</f>
        <v>2415</v>
      </c>
      <c r="F86" s="188"/>
      <c r="G86" s="188">
        <f t="shared" ref="G86" si="30">SUM(G19,G37,G53,G71,G76,G80)</f>
        <v>190</v>
      </c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6"/>
      <c r="U86" s="6"/>
      <c r="V86" s="6"/>
      <c r="W86" s="5"/>
      <c r="X86" s="5"/>
      <c r="Y86" s="6"/>
      <c r="Z86" s="6"/>
      <c r="AA86" s="6"/>
    </row>
    <row r="87" spans="1:37" ht="29.25" customHeight="1" thickBot="1" x14ac:dyDescent="0.3">
      <c r="A87" s="787" t="s">
        <v>170</v>
      </c>
      <c r="B87" s="788"/>
      <c r="C87" s="788"/>
      <c r="D87" s="788"/>
      <c r="E87" s="789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</row>
  </sheetData>
  <mergeCells count="62">
    <mergeCell ref="A81:B81"/>
    <mergeCell ref="W85:AA85"/>
    <mergeCell ref="AB85:AF85"/>
    <mergeCell ref="H82:L82"/>
    <mergeCell ref="M82:Q82"/>
    <mergeCell ref="R82:V82"/>
    <mergeCell ref="R85:V85"/>
    <mergeCell ref="M84:Q84"/>
    <mergeCell ref="R84:V84"/>
    <mergeCell ref="W84:AA84"/>
    <mergeCell ref="AB84:AF84"/>
    <mergeCell ref="AG84:AK84"/>
    <mergeCell ref="H6:Q6"/>
    <mergeCell ref="R6:AA6"/>
    <mergeCell ref="AB6:AK6"/>
    <mergeCell ref="H7:L7"/>
    <mergeCell ref="R7:V7"/>
    <mergeCell ref="W7:AA7"/>
    <mergeCell ref="D6:D8"/>
    <mergeCell ref="C6:C8"/>
    <mergeCell ref="B6:B8"/>
    <mergeCell ref="A6:A8"/>
    <mergeCell ref="G6:G8"/>
    <mergeCell ref="F6:F8"/>
    <mergeCell ref="E6:E8"/>
    <mergeCell ref="A1:AA1"/>
    <mergeCell ref="A2:AA2"/>
    <mergeCell ref="A3:AA3"/>
    <mergeCell ref="A4:AA4"/>
    <mergeCell ref="A5:AA5"/>
    <mergeCell ref="AG85:AK85"/>
    <mergeCell ref="W82:AA82"/>
    <mergeCell ref="AB82:AF82"/>
    <mergeCell ref="A37:B37"/>
    <mergeCell ref="A53:B53"/>
    <mergeCell ref="A38:AK38"/>
    <mergeCell ref="A54:AK54"/>
    <mergeCell ref="A72:AK72"/>
    <mergeCell ref="A77:AK77"/>
    <mergeCell ref="A71:B71"/>
    <mergeCell ref="A76:B76"/>
    <mergeCell ref="AG82:AK82"/>
    <mergeCell ref="H83:Q83"/>
    <mergeCell ref="R83:AA83"/>
    <mergeCell ref="AB83:AK83"/>
    <mergeCell ref="H84:L84"/>
    <mergeCell ref="A19:B19"/>
    <mergeCell ref="M7:Q7"/>
    <mergeCell ref="A87:E87"/>
    <mergeCell ref="A80:B80"/>
    <mergeCell ref="A82:G82"/>
    <mergeCell ref="A86:B86"/>
    <mergeCell ref="A83:G83"/>
    <mergeCell ref="A84:G84"/>
    <mergeCell ref="A85:B85"/>
    <mergeCell ref="C85:G85"/>
    <mergeCell ref="H85:L85"/>
    <mergeCell ref="M85:Q85"/>
    <mergeCell ref="A20:AK20"/>
    <mergeCell ref="AB7:AF7"/>
    <mergeCell ref="AG7:AK7"/>
    <mergeCell ref="A9:AK9"/>
  </mergeCells>
  <pageMargins left="0.25" right="0.25" top="0.75" bottom="0.75" header="0.3" footer="0.3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3"/>
  <sheetViews>
    <sheetView topLeftCell="A16" zoomScale="84" zoomScaleNormal="84" workbookViewId="0">
      <selection activeCell="AL17" sqref="AL17"/>
    </sheetView>
  </sheetViews>
  <sheetFormatPr defaultRowHeight="15" x14ac:dyDescent="0.25"/>
  <cols>
    <col min="1" max="1" width="4" customWidth="1"/>
    <col min="2" max="2" width="49.5703125" customWidth="1"/>
    <col min="3" max="3" width="6.42578125" customWidth="1"/>
    <col min="4" max="4" width="5.42578125" customWidth="1"/>
    <col min="5" max="5" width="5.7109375" customWidth="1"/>
    <col min="6" max="6" width="4.5703125" customWidth="1"/>
    <col min="7" max="7" width="4.7109375" customWidth="1"/>
    <col min="8" max="9" width="4.140625" customWidth="1"/>
    <col min="10" max="11" width="3.7109375" customWidth="1"/>
    <col min="12" max="12" width="4.28515625" customWidth="1"/>
    <col min="13" max="14" width="4" customWidth="1"/>
    <col min="15" max="16" width="3.85546875" customWidth="1"/>
    <col min="17" max="17" width="4.5703125" customWidth="1"/>
    <col min="18" max="19" width="3.85546875" customWidth="1"/>
    <col min="20" max="21" width="4.140625" customWidth="1"/>
    <col min="22" max="22" width="4.85546875" customWidth="1"/>
    <col min="23" max="24" width="4" customWidth="1"/>
    <col min="25" max="26" width="4.140625" customWidth="1"/>
    <col min="27" max="29" width="4.28515625" customWidth="1"/>
    <col min="30" max="31" width="3.85546875" customWidth="1"/>
    <col min="32" max="32" width="4.28515625" customWidth="1"/>
    <col min="33" max="34" width="4" customWidth="1"/>
    <col min="35" max="35" width="3.7109375" customWidth="1"/>
    <col min="36" max="36" width="3.5703125" customWidth="1"/>
    <col min="37" max="37" width="4.42578125" customWidth="1"/>
  </cols>
  <sheetData>
    <row r="1" spans="1:37" ht="18.75" x14ac:dyDescent="0.25">
      <c r="A1" s="830" t="s">
        <v>0</v>
      </c>
      <c r="B1" s="830"/>
      <c r="C1" s="830"/>
      <c r="D1" s="830"/>
      <c r="E1" s="830"/>
      <c r="F1" s="830"/>
      <c r="G1" s="830"/>
      <c r="H1" s="830"/>
      <c r="I1" s="830"/>
      <c r="J1" s="830"/>
      <c r="K1" s="830"/>
      <c r="L1" s="830"/>
      <c r="M1" s="830"/>
      <c r="N1" s="830"/>
      <c r="O1" s="830"/>
      <c r="P1" s="830"/>
      <c r="Q1" s="830"/>
      <c r="R1" s="830"/>
      <c r="S1" s="830"/>
      <c r="T1" s="830"/>
      <c r="U1" s="830"/>
      <c r="V1" s="830"/>
      <c r="W1" s="830"/>
      <c r="X1" s="830"/>
      <c r="Y1" s="830"/>
      <c r="Z1" s="830"/>
      <c r="AA1" s="830"/>
    </row>
    <row r="2" spans="1:37" ht="18.75" x14ac:dyDescent="0.25">
      <c r="A2" s="830" t="s">
        <v>85</v>
      </c>
      <c r="B2" s="830"/>
      <c r="C2" s="830"/>
      <c r="D2" s="830"/>
      <c r="E2" s="830"/>
      <c r="F2" s="830"/>
      <c r="G2" s="830"/>
      <c r="H2" s="830"/>
      <c r="I2" s="830"/>
      <c r="J2" s="830"/>
      <c r="K2" s="830"/>
      <c r="L2" s="830"/>
      <c r="M2" s="830"/>
      <c r="N2" s="830"/>
      <c r="O2" s="830"/>
      <c r="P2" s="830"/>
      <c r="Q2" s="830"/>
      <c r="R2" s="830"/>
      <c r="S2" s="830"/>
      <c r="T2" s="830"/>
      <c r="U2" s="830"/>
      <c r="V2" s="830"/>
      <c r="W2" s="830"/>
      <c r="X2" s="830"/>
      <c r="Y2" s="830"/>
      <c r="Z2" s="830"/>
      <c r="AA2" s="830"/>
    </row>
    <row r="3" spans="1:37" ht="18.75" x14ac:dyDescent="0.25">
      <c r="A3" s="830" t="s">
        <v>86</v>
      </c>
      <c r="B3" s="830"/>
      <c r="C3" s="830"/>
      <c r="D3" s="830"/>
      <c r="E3" s="830"/>
      <c r="F3" s="830"/>
      <c r="G3" s="830"/>
      <c r="H3" s="830"/>
      <c r="I3" s="830"/>
      <c r="J3" s="830"/>
      <c r="K3" s="830"/>
      <c r="L3" s="830"/>
      <c r="M3" s="830"/>
      <c r="N3" s="830"/>
      <c r="O3" s="830"/>
      <c r="P3" s="830"/>
      <c r="Q3" s="830"/>
      <c r="R3" s="830"/>
      <c r="S3" s="830"/>
      <c r="T3" s="830"/>
      <c r="U3" s="830"/>
      <c r="V3" s="830"/>
      <c r="W3" s="830"/>
      <c r="X3" s="830"/>
      <c r="Y3" s="830"/>
      <c r="Z3" s="830"/>
      <c r="AA3" s="830"/>
    </row>
    <row r="4" spans="1:37" ht="18.75" x14ac:dyDescent="0.3">
      <c r="A4" s="831" t="s">
        <v>87</v>
      </c>
      <c r="B4" s="831"/>
      <c r="C4" s="831"/>
      <c r="D4" s="831"/>
      <c r="E4" s="831"/>
      <c r="F4" s="831"/>
      <c r="G4" s="831"/>
      <c r="H4" s="831"/>
      <c r="I4" s="831"/>
      <c r="J4" s="831"/>
      <c r="K4" s="831"/>
      <c r="L4" s="831"/>
      <c r="M4" s="831"/>
      <c r="N4" s="831"/>
      <c r="O4" s="831"/>
      <c r="P4" s="831"/>
      <c r="Q4" s="831"/>
      <c r="R4" s="831"/>
      <c r="S4" s="831"/>
      <c r="T4" s="831"/>
      <c r="U4" s="831"/>
      <c r="V4" s="831"/>
      <c r="W4" s="831"/>
      <c r="X4" s="831"/>
      <c r="Y4" s="831"/>
      <c r="Z4" s="831"/>
      <c r="AA4" s="831"/>
    </row>
    <row r="5" spans="1:37" ht="19.5" thickBot="1" x14ac:dyDescent="0.35">
      <c r="A5" s="831" t="s">
        <v>171</v>
      </c>
      <c r="B5" s="831"/>
      <c r="C5" s="831"/>
      <c r="D5" s="831"/>
      <c r="E5" s="831"/>
      <c r="F5" s="831"/>
      <c r="G5" s="831"/>
      <c r="H5" s="831"/>
      <c r="I5" s="831"/>
      <c r="J5" s="831"/>
      <c r="K5" s="831"/>
      <c r="L5" s="831"/>
      <c r="M5" s="831"/>
      <c r="N5" s="831"/>
      <c r="O5" s="831"/>
      <c r="P5" s="831"/>
      <c r="Q5" s="831"/>
      <c r="R5" s="831"/>
      <c r="S5" s="831"/>
      <c r="T5" s="831"/>
      <c r="U5" s="831"/>
      <c r="V5" s="831"/>
      <c r="W5" s="831"/>
      <c r="X5" s="831"/>
      <c r="Y5" s="831"/>
      <c r="Z5" s="831"/>
      <c r="AA5" s="831"/>
    </row>
    <row r="6" spans="1:37" ht="15.75" customHeight="1" thickBot="1" x14ac:dyDescent="0.3">
      <c r="A6" s="832" t="s">
        <v>1</v>
      </c>
      <c r="B6" s="833" t="s">
        <v>88</v>
      </c>
      <c r="C6" s="829" t="s">
        <v>2</v>
      </c>
      <c r="D6" s="829" t="s">
        <v>3</v>
      </c>
      <c r="E6" s="829" t="s">
        <v>77</v>
      </c>
      <c r="F6" s="829" t="s">
        <v>84</v>
      </c>
      <c r="G6" s="829" t="s">
        <v>82</v>
      </c>
      <c r="H6" s="820" t="s">
        <v>4</v>
      </c>
      <c r="I6" s="820"/>
      <c r="J6" s="820"/>
      <c r="K6" s="820"/>
      <c r="L6" s="820"/>
      <c r="M6" s="820"/>
      <c r="N6" s="820"/>
      <c r="O6" s="820"/>
      <c r="P6" s="820"/>
      <c r="Q6" s="820"/>
      <c r="R6" s="820" t="s">
        <v>5</v>
      </c>
      <c r="S6" s="820"/>
      <c r="T6" s="820"/>
      <c r="U6" s="820"/>
      <c r="V6" s="820"/>
      <c r="W6" s="820"/>
      <c r="X6" s="820"/>
      <c r="Y6" s="820"/>
      <c r="Z6" s="820"/>
      <c r="AA6" s="820"/>
      <c r="AB6" s="820" t="s">
        <v>90</v>
      </c>
      <c r="AC6" s="820"/>
      <c r="AD6" s="820"/>
      <c r="AE6" s="820"/>
      <c r="AF6" s="820"/>
      <c r="AG6" s="820"/>
      <c r="AH6" s="820"/>
      <c r="AI6" s="820"/>
      <c r="AJ6" s="820"/>
      <c r="AK6" s="820"/>
    </row>
    <row r="7" spans="1:37" ht="15" customHeight="1" thickBot="1" x14ac:dyDescent="0.3">
      <c r="A7" s="832"/>
      <c r="B7" s="833"/>
      <c r="C7" s="829"/>
      <c r="D7" s="829"/>
      <c r="E7" s="829"/>
      <c r="F7" s="829"/>
      <c r="G7" s="829"/>
      <c r="H7" s="820" t="s">
        <v>6</v>
      </c>
      <c r="I7" s="820"/>
      <c r="J7" s="820"/>
      <c r="K7" s="820"/>
      <c r="L7" s="820"/>
      <c r="M7" s="820" t="s">
        <v>7</v>
      </c>
      <c r="N7" s="820"/>
      <c r="O7" s="820"/>
      <c r="P7" s="820"/>
      <c r="Q7" s="820"/>
      <c r="R7" s="820" t="s">
        <v>8</v>
      </c>
      <c r="S7" s="820"/>
      <c r="T7" s="820"/>
      <c r="U7" s="820"/>
      <c r="V7" s="820"/>
      <c r="W7" s="820" t="s">
        <v>9</v>
      </c>
      <c r="X7" s="820"/>
      <c r="Y7" s="820"/>
      <c r="Z7" s="820"/>
      <c r="AA7" s="820"/>
      <c r="AB7" s="820" t="s">
        <v>91</v>
      </c>
      <c r="AC7" s="820"/>
      <c r="AD7" s="820"/>
      <c r="AE7" s="820"/>
      <c r="AF7" s="820"/>
      <c r="AG7" s="820" t="s">
        <v>92</v>
      </c>
      <c r="AH7" s="820"/>
      <c r="AI7" s="820"/>
      <c r="AJ7" s="820"/>
      <c r="AK7" s="820"/>
    </row>
    <row r="8" spans="1:37" ht="64.5" customHeight="1" thickBot="1" x14ac:dyDescent="0.3">
      <c r="A8" s="832"/>
      <c r="B8" s="833"/>
      <c r="C8" s="829"/>
      <c r="D8" s="829"/>
      <c r="E8" s="829"/>
      <c r="F8" s="829"/>
      <c r="G8" s="829"/>
      <c r="H8" s="273" t="s">
        <v>78</v>
      </c>
      <c r="I8" s="273" t="s">
        <v>162</v>
      </c>
      <c r="J8" s="273" t="s">
        <v>79</v>
      </c>
      <c r="K8" s="273" t="s">
        <v>80</v>
      </c>
      <c r="L8" s="32" t="s">
        <v>82</v>
      </c>
      <c r="M8" s="273" t="s">
        <v>78</v>
      </c>
      <c r="N8" s="273" t="s">
        <v>162</v>
      </c>
      <c r="O8" s="273" t="s">
        <v>79</v>
      </c>
      <c r="P8" s="273" t="s">
        <v>80</v>
      </c>
      <c r="Q8" s="32" t="s">
        <v>82</v>
      </c>
      <c r="R8" s="273" t="s">
        <v>78</v>
      </c>
      <c r="S8" s="273" t="s">
        <v>162</v>
      </c>
      <c r="T8" s="273" t="s">
        <v>79</v>
      </c>
      <c r="U8" s="273" t="s">
        <v>80</v>
      </c>
      <c r="V8" s="32" t="s">
        <v>83</v>
      </c>
      <c r="W8" s="273" t="s">
        <v>81</v>
      </c>
      <c r="X8" s="273" t="s">
        <v>162</v>
      </c>
      <c r="Y8" s="273" t="s">
        <v>79</v>
      </c>
      <c r="Z8" s="273" t="s">
        <v>80</v>
      </c>
      <c r="AA8" s="32" t="s">
        <v>82</v>
      </c>
      <c r="AB8" s="273" t="s">
        <v>78</v>
      </c>
      <c r="AC8" s="273" t="s">
        <v>162</v>
      </c>
      <c r="AD8" s="273" t="s">
        <v>79</v>
      </c>
      <c r="AE8" s="273" t="s">
        <v>80</v>
      </c>
      <c r="AF8" s="32" t="s">
        <v>82</v>
      </c>
      <c r="AG8" s="273" t="s">
        <v>78</v>
      </c>
      <c r="AH8" s="273" t="s">
        <v>162</v>
      </c>
      <c r="AI8" s="273" t="s">
        <v>79</v>
      </c>
      <c r="AJ8" s="273" t="s">
        <v>80</v>
      </c>
      <c r="AK8" s="32" t="s">
        <v>82</v>
      </c>
    </row>
    <row r="9" spans="1:37" ht="15.75" thickBot="1" x14ac:dyDescent="0.3">
      <c r="A9" s="821" t="s">
        <v>76</v>
      </c>
      <c r="B9" s="812"/>
      <c r="C9" s="812"/>
      <c r="D9" s="812"/>
      <c r="E9" s="812"/>
      <c r="F9" s="812"/>
      <c r="G9" s="812"/>
      <c r="H9" s="812"/>
      <c r="I9" s="812"/>
      <c r="J9" s="812"/>
      <c r="K9" s="812"/>
      <c r="L9" s="812"/>
      <c r="M9" s="812"/>
      <c r="N9" s="812"/>
      <c r="O9" s="812"/>
      <c r="P9" s="812"/>
      <c r="Q9" s="812"/>
      <c r="R9" s="812"/>
      <c r="S9" s="812"/>
      <c r="T9" s="812"/>
      <c r="U9" s="812"/>
      <c r="V9" s="812"/>
      <c r="W9" s="812"/>
      <c r="X9" s="812"/>
      <c r="Y9" s="812"/>
      <c r="Z9" s="812"/>
      <c r="AA9" s="812"/>
      <c r="AB9" s="812"/>
      <c r="AC9" s="812"/>
      <c r="AD9" s="812"/>
      <c r="AE9" s="812"/>
      <c r="AF9" s="812"/>
      <c r="AG9" s="812"/>
      <c r="AH9" s="812"/>
      <c r="AI9" s="812"/>
      <c r="AJ9" s="812"/>
      <c r="AK9" s="822"/>
    </row>
    <row r="10" spans="1:37" x14ac:dyDescent="0.25">
      <c r="A10" s="237" t="s">
        <v>10</v>
      </c>
      <c r="B10" s="326" t="s">
        <v>134</v>
      </c>
      <c r="C10" s="44">
        <f>SUM(D10:E10)</f>
        <v>72</v>
      </c>
      <c r="D10" s="44">
        <f>SUM(H10:I10,M10:N10,R10:S10,W10:X10,AB10:AC10,AG10:AH10)</f>
        <v>0</v>
      </c>
      <c r="E10" s="44">
        <f>SUM(J10:K10,O10:P10,T10:U10,Y10:Z10,AD10:AE10,AI10:AJ10)</f>
        <v>72</v>
      </c>
      <c r="F10" s="241" t="s">
        <v>11</v>
      </c>
      <c r="G10" s="20">
        <f>SUM(L10,Q10,V10,AA10,AF10,AK10)</f>
        <v>5</v>
      </c>
      <c r="H10" s="262"/>
      <c r="I10" s="109"/>
      <c r="J10" s="45">
        <v>18</v>
      </c>
      <c r="K10" s="313"/>
      <c r="L10" s="20">
        <v>1</v>
      </c>
      <c r="M10" s="262"/>
      <c r="N10" s="109"/>
      <c r="O10" s="45">
        <v>18</v>
      </c>
      <c r="P10" s="313"/>
      <c r="Q10" s="20">
        <v>1</v>
      </c>
      <c r="R10" s="262"/>
      <c r="S10" s="109"/>
      <c r="T10" s="45">
        <v>18</v>
      </c>
      <c r="U10" s="241"/>
      <c r="V10" s="20">
        <v>1</v>
      </c>
      <c r="W10" s="262"/>
      <c r="X10" s="109"/>
      <c r="Y10" s="45">
        <v>18</v>
      </c>
      <c r="Z10" s="241"/>
      <c r="AA10" s="20">
        <v>2</v>
      </c>
      <c r="AB10" s="265"/>
      <c r="AC10" s="105"/>
      <c r="AD10" s="105"/>
      <c r="AE10" s="313"/>
      <c r="AF10" s="119"/>
      <c r="AG10" s="265"/>
      <c r="AH10" s="105"/>
      <c r="AI10" s="105"/>
      <c r="AJ10" s="313"/>
      <c r="AK10" s="119"/>
    </row>
    <row r="11" spans="1:37" x14ac:dyDescent="0.25">
      <c r="A11" s="235" t="s">
        <v>12</v>
      </c>
      <c r="B11" s="304" t="s">
        <v>156</v>
      </c>
      <c r="C11" s="2">
        <f t="shared" ref="C11:C17" si="0">SUM(D11:E11)</f>
        <v>36</v>
      </c>
      <c r="D11" s="2">
        <f t="shared" ref="D11:D17" si="1">SUM(H11:I11,M11:N11,R11:S11,W11:X11,AB11:AC11,AG11:AH11)</f>
        <v>0</v>
      </c>
      <c r="E11" s="2">
        <f t="shared" ref="E11:E17" si="2">SUM(J11:K11,O11:P11,T11:U11,Y11:Z11,AD11:AE11,AI11:AJ11)</f>
        <v>36</v>
      </c>
      <c r="F11" s="34" t="s">
        <v>15</v>
      </c>
      <c r="G11" s="15">
        <f t="shared" ref="G11:G18" si="3">SUM(L11,Q11,V11,AA11,AF11,AK11)</f>
        <v>2</v>
      </c>
      <c r="H11" s="19"/>
      <c r="I11" s="14"/>
      <c r="J11" s="28">
        <v>18</v>
      </c>
      <c r="K11" s="34"/>
      <c r="L11" s="15">
        <v>1</v>
      </c>
      <c r="M11" s="19"/>
      <c r="N11" s="14"/>
      <c r="O11" s="28">
        <v>18</v>
      </c>
      <c r="P11" s="34"/>
      <c r="Q11" s="15">
        <v>1</v>
      </c>
      <c r="R11" s="19"/>
      <c r="S11" s="14"/>
      <c r="T11" s="28"/>
      <c r="U11" s="34"/>
      <c r="V11" s="15"/>
      <c r="W11" s="19"/>
      <c r="X11" s="14"/>
      <c r="Y11" s="28"/>
      <c r="Z11" s="34"/>
      <c r="AA11" s="15"/>
      <c r="AB11" s="74"/>
      <c r="AC11" s="62"/>
      <c r="AD11" s="62"/>
      <c r="AE11" s="61"/>
      <c r="AF11" s="120"/>
      <c r="AG11" s="74"/>
      <c r="AH11" s="62"/>
      <c r="AI11" s="62"/>
      <c r="AJ11" s="61"/>
      <c r="AK11" s="120"/>
    </row>
    <row r="12" spans="1:37" x14ac:dyDescent="0.25">
      <c r="A12" s="235" t="s">
        <v>13</v>
      </c>
      <c r="B12" s="307" t="s">
        <v>89</v>
      </c>
      <c r="C12" s="2">
        <f t="shared" si="0"/>
        <v>18</v>
      </c>
      <c r="D12" s="2">
        <f t="shared" si="1"/>
        <v>0</v>
      </c>
      <c r="E12" s="2">
        <f t="shared" si="2"/>
        <v>18</v>
      </c>
      <c r="F12" s="34" t="s">
        <v>15</v>
      </c>
      <c r="G12" s="15">
        <f t="shared" si="3"/>
        <v>2</v>
      </c>
      <c r="H12" s="19"/>
      <c r="I12" s="14"/>
      <c r="J12" s="28"/>
      <c r="K12" s="34"/>
      <c r="L12" s="15"/>
      <c r="M12" s="19"/>
      <c r="N12" s="14"/>
      <c r="O12" s="28"/>
      <c r="P12" s="34"/>
      <c r="Q12" s="15"/>
      <c r="R12" s="19"/>
      <c r="S12" s="14"/>
      <c r="T12" s="28">
        <v>18</v>
      </c>
      <c r="U12" s="34"/>
      <c r="V12" s="15">
        <v>2</v>
      </c>
      <c r="W12" s="19"/>
      <c r="X12" s="14"/>
      <c r="Y12" s="28"/>
      <c r="Z12" s="34"/>
      <c r="AA12" s="15"/>
      <c r="AB12" s="74"/>
      <c r="AC12" s="62"/>
      <c r="AD12" s="62"/>
      <c r="AE12" s="61"/>
      <c r="AF12" s="120"/>
      <c r="AG12" s="74"/>
      <c r="AH12" s="62"/>
      <c r="AI12" s="62"/>
      <c r="AJ12" s="61"/>
      <c r="AK12" s="120"/>
    </row>
    <row r="13" spans="1:37" x14ac:dyDescent="0.25">
      <c r="A13" s="235" t="s">
        <v>14</v>
      </c>
      <c r="B13" s="304" t="s">
        <v>126</v>
      </c>
      <c r="C13" s="2">
        <f t="shared" si="0"/>
        <v>12</v>
      </c>
      <c r="D13" s="2">
        <f t="shared" si="1"/>
        <v>12</v>
      </c>
      <c r="E13" s="2">
        <f t="shared" si="2"/>
        <v>0</v>
      </c>
      <c r="F13" s="34" t="s">
        <v>15</v>
      </c>
      <c r="G13" s="15">
        <f t="shared" si="3"/>
        <v>1</v>
      </c>
      <c r="H13" s="19"/>
      <c r="I13" s="14"/>
      <c r="J13" s="28"/>
      <c r="K13" s="34"/>
      <c r="L13" s="15"/>
      <c r="M13" s="19">
        <v>12</v>
      </c>
      <c r="N13" s="14"/>
      <c r="O13" s="28"/>
      <c r="P13" s="34"/>
      <c r="Q13" s="15">
        <v>1</v>
      </c>
      <c r="R13" s="19"/>
      <c r="S13" s="14"/>
      <c r="T13" s="28"/>
      <c r="U13" s="34"/>
      <c r="V13" s="15"/>
      <c r="W13" s="19"/>
      <c r="X13" s="14"/>
      <c r="Y13" s="28"/>
      <c r="Z13" s="34"/>
      <c r="AA13" s="15"/>
      <c r="AB13" s="74"/>
      <c r="AC13" s="62"/>
      <c r="AD13" s="62"/>
      <c r="AE13" s="61"/>
      <c r="AF13" s="120"/>
      <c r="AG13" s="74"/>
      <c r="AH13" s="62"/>
      <c r="AI13" s="62"/>
      <c r="AJ13" s="61"/>
      <c r="AK13" s="120"/>
    </row>
    <row r="14" spans="1:37" x14ac:dyDescent="0.25">
      <c r="A14" s="235" t="s">
        <v>16</v>
      </c>
      <c r="B14" s="304" t="s">
        <v>125</v>
      </c>
      <c r="C14" s="2">
        <f t="shared" si="0"/>
        <v>9</v>
      </c>
      <c r="D14" s="2">
        <f t="shared" si="1"/>
        <v>9</v>
      </c>
      <c r="E14" s="2">
        <f t="shared" si="2"/>
        <v>0</v>
      </c>
      <c r="F14" s="34" t="s">
        <v>15</v>
      </c>
      <c r="G14" s="15">
        <f t="shared" si="3"/>
        <v>1</v>
      </c>
      <c r="H14" s="19">
        <v>9</v>
      </c>
      <c r="I14" s="14"/>
      <c r="J14" s="28"/>
      <c r="K14" s="34"/>
      <c r="L14" s="15">
        <v>1</v>
      </c>
      <c r="M14" s="19"/>
      <c r="N14" s="14"/>
      <c r="O14" s="28"/>
      <c r="P14" s="34"/>
      <c r="Q14" s="15"/>
      <c r="R14" s="19"/>
      <c r="S14" s="14"/>
      <c r="T14" s="28"/>
      <c r="U14" s="34"/>
      <c r="V14" s="15"/>
      <c r="W14" s="19"/>
      <c r="X14" s="14"/>
      <c r="Y14" s="28"/>
      <c r="Z14" s="34"/>
      <c r="AA14" s="15"/>
      <c r="AB14" s="74"/>
      <c r="AC14" s="62"/>
      <c r="AD14" s="62"/>
      <c r="AE14" s="61"/>
      <c r="AF14" s="120"/>
      <c r="AG14" s="74"/>
      <c r="AH14" s="62"/>
      <c r="AI14" s="62"/>
      <c r="AJ14" s="61"/>
      <c r="AK14" s="120"/>
    </row>
    <row r="15" spans="1:37" x14ac:dyDescent="0.25">
      <c r="A15" s="235" t="s">
        <v>17</v>
      </c>
      <c r="B15" s="304" t="s">
        <v>163</v>
      </c>
      <c r="C15" s="2">
        <f t="shared" si="0"/>
        <v>10</v>
      </c>
      <c r="D15" s="2">
        <f t="shared" si="1"/>
        <v>10</v>
      </c>
      <c r="E15" s="2">
        <f t="shared" si="2"/>
        <v>0</v>
      </c>
      <c r="F15" s="34" t="s">
        <v>15</v>
      </c>
      <c r="G15" s="15">
        <f t="shared" si="3"/>
        <v>0</v>
      </c>
      <c r="H15" s="19">
        <v>10</v>
      </c>
      <c r="I15" s="14"/>
      <c r="J15" s="28"/>
      <c r="K15" s="34"/>
      <c r="L15" s="15"/>
      <c r="M15" s="19"/>
      <c r="N15" s="14"/>
      <c r="O15" s="28"/>
      <c r="P15" s="34"/>
      <c r="Q15" s="15"/>
      <c r="R15" s="19"/>
      <c r="S15" s="14"/>
      <c r="T15" s="28"/>
      <c r="U15" s="34"/>
      <c r="V15" s="15"/>
      <c r="W15" s="19"/>
      <c r="X15" s="14"/>
      <c r="Y15" s="28"/>
      <c r="Z15" s="34"/>
      <c r="AA15" s="15"/>
      <c r="AB15" s="74"/>
      <c r="AC15" s="62"/>
      <c r="AD15" s="62"/>
      <c r="AE15" s="61"/>
      <c r="AF15" s="120"/>
      <c r="AG15" s="74"/>
      <c r="AH15" s="62"/>
      <c r="AI15" s="62"/>
      <c r="AJ15" s="61"/>
      <c r="AK15" s="120"/>
    </row>
    <row r="16" spans="1:37" x14ac:dyDescent="0.25">
      <c r="A16" s="235" t="s">
        <v>39</v>
      </c>
      <c r="B16" s="305" t="s">
        <v>136</v>
      </c>
      <c r="C16" s="2">
        <f>SUM(D16:E16)</f>
        <v>9</v>
      </c>
      <c r="D16" s="2">
        <f t="shared" si="1"/>
        <v>9</v>
      </c>
      <c r="E16" s="2">
        <f t="shared" si="2"/>
        <v>0</v>
      </c>
      <c r="F16" s="40" t="s">
        <v>15</v>
      </c>
      <c r="G16" s="15">
        <f>SUM(L16,Q16,V16,AA16,AF16,AK16)</f>
        <v>1</v>
      </c>
      <c r="H16" s="166">
        <v>9</v>
      </c>
      <c r="I16" s="2"/>
      <c r="J16" s="2"/>
      <c r="K16" s="167"/>
      <c r="L16" s="181">
        <v>1</v>
      </c>
      <c r="M16" s="19"/>
      <c r="N16" s="14"/>
      <c r="O16" s="28"/>
      <c r="P16" s="34"/>
      <c r="Q16" s="242"/>
      <c r="R16" s="19"/>
      <c r="S16" s="14"/>
      <c r="T16" s="28"/>
      <c r="U16" s="34"/>
      <c r="V16" s="15"/>
      <c r="W16" s="19"/>
      <c r="X16" s="14"/>
      <c r="Y16" s="28"/>
      <c r="Z16" s="34"/>
      <c r="AA16" s="15"/>
      <c r="AB16" s="74"/>
      <c r="AC16" s="62"/>
      <c r="AD16" s="62"/>
      <c r="AE16" s="61"/>
      <c r="AF16" s="120"/>
      <c r="AG16" s="74"/>
      <c r="AH16" s="62"/>
      <c r="AI16" s="62"/>
      <c r="AJ16" s="61"/>
      <c r="AK16" s="120"/>
    </row>
    <row r="17" spans="1:37" ht="15.75" thickBot="1" x14ac:dyDescent="0.3">
      <c r="A17" s="235" t="s">
        <v>40</v>
      </c>
      <c r="B17" s="252" t="s">
        <v>179</v>
      </c>
      <c r="C17" s="2">
        <f t="shared" si="0"/>
        <v>20</v>
      </c>
      <c r="D17" s="2">
        <f t="shared" si="1"/>
        <v>0</v>
      </c>
      <c r="E17" s="2">
        <f t="shared" si="2"/>
        <v>20</v>
      </c>
      <c r="F17" s="34" t="s">
        <v>11</v>
      </c>
      <c r="G17" s="15">
        <f t="shared" si="3"/>
        <v>12</v>
      </c>
      <c r="H17" s="19"/>
      <c r="I17" s="14"/>
      <c r="J17" s="28"/>
      <c r="K17" s="34"/>
      <c r="L17" s="15"/>
      <c r="M17" s="19"/>
      <c r="N17" s="14"/>
      <c r="O17" s="28"/>
      <c r="P17" s="34"/>
      <c r="Q17" s="15"/>
      <c r="R17" s="19"/>
      <c r="S17" s="14"/>
      <c r="T17" s="28"/>
      <c r="U17" s="34"/>
      <c r="V17" s="15"/>
      <c r="W17" s="19"/>
      <c r="X17" s="14"/>
      <c r="Y17" s="28"/>
      <c r="Z17" s="34"/>
      <c r="AA17" s="15"/>
      <c r="AB17" s="74"/>
      <c r="AC17" s="62"/>
      <c r="AD17" s="62">
        <v>10</v>
      </c>
      <c r="AE17" s="61"/>
      <c r="AF17" s="120">
        <v>6</v>
      </c>
      <c r="AG17" s="77"/>
      <c r="AH17" s="75"/>
      <c r="AI17" s="62">
        <v>10</v>
      </c>
      <c r="AJ17" s="61"/>
      <c r="AK17" s="157">
        <v>6</v>
      </c>
    </row>
    <row r="18" spans="1:37" ht="15.75" thickBot="1" x14ac:dyDescent="0.3">
      <c r="A18" s="328" t="s">
        <v>41</v>
      </c>
      <c r="B18" s="327" t="s">
        <v>176</v>
      </c>
      <c r="C18" s="26">
        <f t="shared" ref="C18" si="4">SUM(D18:E18)</f>
        <v>0</v>
      </c>
      <c r="D18" s="26">
        <f t="shared" ref="D18" si="5">SUM(H18:I18,M18:N18,R18:S18,W18:X18,AB18:AC18,AG18:AH18)</f>
        <v>0</v>
      </c>
      <c r="E18" s="26">
        <f t="shared" ref="E18" si="6">SUM(J18:K18,O18:P18,T18:U18,Y18:Z18,AD18:AE18,AI18:AJ18)</f>
        <v>0</v>
      </c>
      <c r="F18" s="27" t="s">
        <v>15</v>
      </c>
      <c r="G18" s="16">
        <f t="shared" si="3"/>
        <v>10</v>
      </c>
      <c r="H18" s="21"/>
      <c r="I18" s="315"/>
      <c r="J18" s="33"/>
      <c r="K18" s="27"/>
      <c r="L18" s="16"/>
      <c r="M18" s="21"/>
      <c r="N18" s="315"/>
      <c r="O18" s="33"/>
      <c r="P18" s="27"/>
      <c r="Q18" s="16"/>
      <c r="R18" s="21"/>
      <c r="S18" s="315"/>
      <c r="T18" s="33"/>
      <c r="U18" s="27"/>
      <c r="V18" s="16"/>
      <c r="W18" s="21"/>
      <c r="X18" s="315"/>
      <c r="Y18" s="33"/>
      <c r="Z18" s="27"/>
      <c r="AA18" s="16"/>
      <c r="AB18" s="171"/>
      <c r="AC18" s="60"/>
      <c r="AD18" s="60"/>
      <c r="AE18" s="173"/>
      <c r="AF18" s="236"/>
      <c r="AG18" s="99"/>
      <c r="AH18" s="100"/>
      <c r="AI18" s="60"/>
      <c r="AJ18" s="173"/>
      <c r="AK18" s="158">
        <v>10</v>
      </c>
    </row>
    <row r="19" spans="1:37" ht="15.75" thickBot="1" x14ac:dyDescent="0.3">
      <c r="A19" s="805" t="s">
        <v>18</v>
      </c>
      <c r="B19" s="809"/>
      <c r="C19" s="121">
        <f>SUM(C10:C14,C16:C18)</f>
        <v>176</v>
      </c>
      <c r="D19" s="121">
        <f t="shared" ref="D19:E19" si="7">SUM(D10:D14,D16:D18)</f>
        <v>30</v>
      </c>
      <c r="E19" s="121">
        <f t="shared" si="7"/>
        <v>146</v>
      </c>
      <c r="F19" s="316">
        <f t="shared" ref="F19" si="8">SUM(F10:F14,F16:F17)</f>
        <v>0</v>
      </c>
      <c r="G19" s="121">
        <f>SUM(G10:G18)</f>
        <v>34</v>
      </c>
      <c r="H19" s="121">
        <f t="shared" ref="H19:AK19" si="9">SUM(H10:H18)</f>
        <v>28</v>
      </c>
      <c r="I19" s="121">
        <f t="shared" si="9"/>
        <v>0</v>
      </c>
      <c r="J19" s="121">
        <f t="shared" si="9"/>
        <v>36</v>
      </c>
      <c r="K19" s="121">
        <f t="shared" si="9"/>
        <v>0</v>
      </c>
      <c r="L19" s="121">
        <f t="shared" si="9"/>
        <v>4</v>
      </c>
      <c r="M19" s="121">
        <f t="shared" si="9"/>
        <v>12</v>
      </c>
      <c r="N19" s="121">
        <f t="shared" si="9"/>
        <v>0</v>
      </c>
      <c r="O19" s="121">
        <f t="shared" si="9"/>
        <v>36</v>
      </c>
      <c r="P19" s="121">
        <f t="shared" si="9"/>
        <v>0</v>
      </c>
      <c r="Q19" s="121">
        <f t="shared" si="9"/>
        <v>3</v>
      </c>
      <c r="R19" s="121">
        <f t="shared" si="9"/>
        <v>0</v>
      </c>
      <c r="S19" s="121">
        <f t="shared" si="9"/>
        <v>0</v>
      </c>
      <c r="T19" s="121">
        <f t="shared" si="9"/>
        <v>36</v>
      </c>
      <c r="U19" s="121">
        <f t="shared" si="9"/>
        <v>0</v>
      </c>
      <c r="V19" s="121">
        <f t="shared" si="9"/>
        <v>3</v>
      </c>
      <c r="W19" s="121">
        <f t="shared" si="9"/>
        <v>0</v>
      </c>
      <c r="X19" s="121">
        <f t="shared" si="9"/>
        <v>0</v>
      </c>
      <c r="Y19" s="121">
        <f t="shared" si="9"/>
        <v>18</v>
      </c>
      <c r="Z19" s="121">
        <f t="shared" si="9"/>
        <v>0</v>
      </c>
      <c r="AA19" s="121">
        <f t="shared" si="9"/>
        <v>2</v>
      </c>
      <c r="AB19" s="121">
        <f t="shared" si="9"/>
        <v>0</v>
      </c>
      <c r="AC19" s="121">
        <f t="shared" si="9"/>
        <v>0</v>
      </c>
      <c r="AD19" s="121">
        <f t="shared" si="9"/>
        <v>10</v>
      </c>
      <c r="AE19" s="121">
        <f t="shared" si="9"/>
        <v>0</v>
      </c>
      <c r="AF19" s="121">
        <f t="shared" si="9"/>
        <v>6</v>
      </c>
      <c r="AG19" s="121">
        <f t="shared" si="9"/>
        <v>0</v>
      </c>
      <c r="AH19" s="121">
        <f t="shared" si="9"/>
        <v>0</v>
      </c>
      <c r="AI19" s="121">
        <f t="shared" si="9"/>
        <v>10</v>
      </c>
      <c r="AJ19" s="121">
        <f t="shared" si="9"/>
        <v>0</v>
      </c>
      <c r="AK19" s="121">
        <f t="shared" si="9"/>
        <v>16</v>
      </c>
    </row>
    <row r="20" spans="1:37" ht="15.75" customHeight="1" thickBot="1" x14ac:dyDescent="0.3">
      <c r="A20" s="823" t="s">
        <v>74</v>
      </c>
      <c r="B20" s="824"/>
      <c r="C20" s="825"/>
      <c r="D20" s="825"/>
      <c r="E20" s="825"/>
      <c r="F20" s="825"/>
      <c r="G20" s="824"/>
      <c r="H20" s="824"/>
      <c r="I20" s="824"/>
      <c r="J20" s="824"/>
      <c r="K20" s="824"/>
      <c r="L20" s="824"/>
      <c r="M20" s="824"/>
      <c r="N20" s="824"/>
      <c r="O20" s="824"/>
      <c r="P20" s="824"/>
      <c r="Q20" s="824"/>
      <c r="R20" s="824"/>
      <c r="S20" s="824"/>
      <c r="T20" s="824"/>
      <c r="U20" s="824"/>
      <c r="V20" s="824"/>
      <c r="W20" s="824"/>
      <c r="X20" s="824"/>
      <c r="Y20" s="824"/>
      <c r="Z20" s="824"/>
      <c r="AA20" s="824"/>
      <c r="AB20" s="824"/>
      <c r="AC20" s="824"/>
      <c r="AD20" s="824"/>
      <c r="AE20" s="824"/>
      <c r="AF20" s="824"/>
      <c r="AG20" s="824"/>
      <c r="AH20" s="824"/>
      <c r="AI20" s="824"/>
      <c r="AJ20" s="824"/>
      <c r="AK20" s="826"/>
    </row>
    <row r="21" spans="1:37" ht="15" customHeight="1" x14ac:dyDescent="0.25">
      <c r="A21" s="10" t="s">
        <v>42</v>
      </c>
      <c r="B21" s="222" t="s">
        <v>94</v>
      </c>
      <c r="C21" s="103">
        <f>SUM(D21:E21)</f>
        <v>60</v>
      </c>
      <c r="D21" s="44">
        <f>SUM(H21:I21,M21:N21,R21:S21,W21:X21,AB21:AC21,AG21:AH21,)</f>
        <v>30</v>
      </c>
      <c r="E21" s="44">
        <f>SUM(J21:K21,O21:P21,T21:U21,Y21:Z21,AD21:AE21,AI21:AJ21,)</f>
        <v>30</v>
      </c>
      <c r="F21" s="47" t="s">
        <v>11</v>
      </c>
      <c r="G21" s="230">
        <f>SUM(L21,Q21,V21,AA21,AF21,AK21)</f>
        <v>7</v>
      </c>
      <c r="H21" s="46">
        <v>9</v>
      </c>
      <c r="I21" s="262">
        <v>6</v>
      </c>
      <c r="J21" s="45">
        <v>15</v>
      </c>
      <c r="K21" s="47"/>
      <c r="L21" s="20">
        <v>3</v>
      </c>
      <c r="M21" s="46">
        <v>9</v>
      </c>
      <c r="N21" s="262">
        <v>6</v>
      </c>
      <c r="O21" s="45">
        <v>15</v>
      </c>
      <c r="P21" s="47"/>
      <c r="Q21" s="230">
        <v>4</v>
      </c>
      <c r="R21" s="46"/>
      <c r="S21" s="262"/>
      <c r="T21" s="45"/>
      <c r="U21" s="47"/>
      <c r="V21" s="20"/>
      <c r="W21" s="46"/>
      <c r="X21" s="262"/>
      <c r="Y21" s="45"/>
      <c r="Z21" s="47"/>
      <c r="AA21" s="20"/>
      <c r="AB21" s="104"/>
      <c r="AC21" s="265"/>
      <c r="AD21" s="105"/>
      <c r="AE21" s="57"/>
      <c r="AF21" s="119"/>
      <c r="AG21" s="104"/>
      <c r="AH21" s="265"/>
      <c r="AI21" s="105"/>
      <c r="AJ21" s="57"/>
      <c r="AK21" s="119"/>
    </row>
    <row r="22" spans="1:37" ht="15" customHeight="1" x14ac:dyDescent="0.25">
      <c r="A22" s="10" t="s">
        <v>43</v>
      </c>
      <c r="B22" s="223" t="s">
        <v>95</v>
      </c>
      <c r="C22" s="227">
        <f t="shared" ref="C22:C36" si="10">SUM(D22:E22)</f>
        <v>20</v>
      </c>
      <c r="D22" s="2">
        <f t="shared" ref="D22:D36" si="11">SUM(H22:I22,M22:N22,R22:S22,W22:X22,AB22:AC22,AG22:AH22,)</f>
        <v>10</v>
      </c>
      <c r="E22" s="2">
        <f t="shared" ref="E22:E36" si="12">SUM(J22:K22,O22:P22,T22:U22,Y22:Z22,AD22:AE22,AI22:AJ22,)</f>
        <v>10</v>
      </c>
      <c r="F22" s="49" t="s">
        <v>11</v>
      </c>
      <c r="G22" s="153">
        <f t="shared" ref="G22:G36" si="13">SUM(L22,Q22,V22,AA22,AF22,AK22)</f>
        <v>2</v>
      </c>
      <c r="H22" s="48">
        <v>10</v>
      </c>
      <c r="I22" s="19"/>
      <c r="J22" s="28">
        <v>10</v>
      </c>
      <c r="K22" s="49"/>
      <c r="L22" s="15">
        <v>2</v>
      </c>
      <c r="M22" s="48"/>
      <c r="N22" s="19"/>
      <c r="O22" s="28"/>
      <c r="P22" s="49"/>
      <c r="Q22" s="153"/>
      <c r="R22" s="48"/>
      <c r="S22" s="19"/>
      <c r="T22" s="28"/>
      <c r="U22" s="49"/>
      <c r="V22" s="15"/>
      <c r="W22" s="48"/>
      <c r="X22" s="19"/>
      <c r="Y22" s="28"/>
      <c r="Z22" s="49"/>
      <c r="AA22" s="15"/>
      <c r="AB22" s="66"/>
      <c r="AC22" s="74"/>
      <c r="AD22" s="62"/>
      <c r="AE22" s="52"/>
      <c r="AF22" s="120"/>
      <c r="AG22" s="66"/>
      <c r="AH22" s="74"/>
      <c r="AI22" s="62"/>
      <c r="AJ22" s="52"/>
      <c r="AK22" s="120"/>
    </row>
    <row r="23" spans="1:37" ht="16.5" customHeight="1" x14ac:dyDescent="0.25">
      <c r="A23" s="10" t="s">
        <v>44</v>
      </c>
      <c r="B23" s="223" t="s">
        <v>96</v>
      </c>
      <c r="C23" s="227">
        <f t="shared" si="10"/>
        <v>20</v>
      </c>
      <c r="D23" s="2">
        <f t="shared" si="11"/>
        <v>10</v>
      </c>
      <c r="E23" s="2">
        <f t="shared" si="12"/>
        <v>10</v>
      </c>
      <c r="F23" s="49" t="s">
        <v>15</v>
      </c>
      <c r="G23" s="153">
        <f t="shared" si="13"/>
        <v>1</v>
      </c>
      <c r="H23" s="88">
        <v>10</v>
      </c>
      <c r="I23" s="77"/>
      <c r="J23" s="75"/>
      <c r="K23" s="76">
        <v>10</v>
      </c>
      <c r="L23" s="123">
        <v>1</v>
      </c>
      <c r="M23" s="48"/>
      <c r="N23" s="19"/>
      <c r="O23" s="28"/>
      <c r="P23" s="49"/>
      <c r="Q23" s="153"/>
      <c r="R23" s="48"/>
      <c r="S23" s="19"/>
      <c r="T23" s="28"/>
      <c r="U23" s="49"/>
      <c r="V23" s="15"/>
      <c r="W23" s="48"/>
      <c r="X23" s="19"/>
      <c r="Y23" s="28"/>
      <c r="Z23" s="49"/>
      <c r="AA23" s="15"/>
      <c r="AB23" s="66"/>
      <c r="AC23" s="74"/>
      <c r="AD23" s="62"/>
      <c r="AE23" s="52"/>
      <c r="AF23" s="120"/>
      <c r="AG23" s="66"/>
      <c r="AH23" s="74"/>
      <c r="AI23" s="62"/>
      <c r="AJ23" s="52"/>
      <c r="AK23" s="120"/>
    </row>
    <row r="24" spans="1:37" ht="15.75" customHeight="1" x14ac:dyDescent="0.25">
      <c r="A24" s="10" t="s">
        <v>45</v>
      </c>
      <c r="B24" s="223" t="s">
        <v>97</v>
      </c>
      <c r="C24" s="227">
        <f t="shared" si="10"/>
        <v>28</v>
      </c>
      <c r="D24" s="2">
        <f t="shared" si="11"/>
        <v>18</v>
      </c>
      <c r="E24" s="2">
        <f t="shared" si="12"/>
        <v>10</v>
      </c>
      <c r="F24" s="49" t="s">
        <v>11</v>
      </c>
      <c r="G24" s="153">
        <f t="shared" si="13"/>
        <v>2</v>
      </c>
      <c r="H24" s="48">
        <v>12</v>
      </c>
      <c r="I24" s="19">
        <v>6</v>
      </c>
      <c r="J24" s="28"/>
      <c r="K24" s="49">
        <v>10</v>
      </c>
      <c r="L24" s="15">
        <v>2</v>
      </c>
      <c r="M24" s="48"/>
      <c r="N24" s="19"/>
      <c r="O24" s="28"/>
      <c r="P24" s="49"/>
      <c r="Q24" s="153"/>
      <c r="R24" s="48"/>
      <c r="S24" s="19"/>
      <c r="T24" s="28"/>
      <c r="U24" s="49"/>
      <c r="V24" s="134"/>
      <c r="W24" s="48"/>
      <c r="X24" s="19"/>
      <c r="Y24" s="28"/>
      <c r="Z24" s="49"/>
      <c r="AA24" s="15"/>
      <c r="AB24" s="66"/>
      <c r="AC24" s="74"/>
      <c r="AD24" s="62"/>
      <c r="AE24" s="52"/>
      <c r="AF24" s="120"/>
      <c r="AG24" s="66"/>
      <c r="AH24" s="74"/>
      <c r="AI24" s="62"/>
      <c r="AJ24" s="52"/>
      <c r="AK24" s="120"/>
    </row>
    <row r="25" spans="1:37" ht="15.75" customHeight="1" x14ac:dyDescent="0.25">
      <c r="A25" s="10" t="s">
        <v>46</v>
      </c>
      <c r="B25" s="224" t="s">
        <v>98</v>
      </c>
      <c r="C25" s="227">
        <f t="shared" si="10"/>
        <v>10</v>
      </c>
      <c r="D25" s="2">
        <f t="shared" si="11"/>
        <v>10</v>
      </c>
      <c r="E25" s="2">
        <f t="shared" si="12"/>
        <v>0</v>
      </c>
      <c r="F25" s="51" t="s">
        <v>15</v>
      </c>
      <c r="G25" s="153">
        <f t="shared" si="13"/>
        <v>1</v>
      </c>
      <c r="H25" s="228"/>
      <c r="I25" s="78"/>
      <c r="J25" s="28"/>
      <c r="K25" s="49"/>
      <c r="L25" s="15"/>
      <c r="M25" s="48">
        <v>10</v>
      </c>
      <c r="N25" s="19"/>
      <c r="O25" s="28"/>
      <c r="P25" s="49"/>
      <c r="Q25" s="153">
        <v>1</v>
      </c>
      <c r="R25" s="48"/>
      <c r="S25" s="19"/>
      <c r="T25" s="28"/>
      <c r="U25" s="49"/>
      <c r="V25" s="15"/>
      <c r="W25" s="48"/>
      <c r="X25" s="19"/>
      <c r="Y25" s="28"/>
      <c r="Z25" s="49"/>
      <c r="AA25" s="15"/>
      <c r="AB25" s="66"/>
      <c r="AC25" s="74"/>
      <c r="AD25" s="62"/>
      <c r="AE25" s="52"/>
      <c r="AF25" s="120"/>
      <c r="AG25" s="66"/>
      <c r="AH25" s="74"/>
      <c r="AI25" s="62"/>
      <c r="AJ25" s="52"/>
      <c r="AK25" s="120"/>
    </row>
    <row r="26" spans="1:37" x14ac:dyDescent="0.25">
      <c r="A26" s="10" t="s">
        <v>47</v>
      </c>
      <c r="B26" s="191" t="s">
        <v>52</v>
      </c>
      <c r="C26" s="227">
        <f t="shared" si="10"/>
        <v>15</v>
      </c>
      <c r="D26" s="2">
        <f t="shared" si="11"/>
        <v>10</v>
      </c>
      <c r="E26" s="2">
        <f t="shared" si="12"/>
        <v>5</v>
      </c>
      <c r="F26" s="51" t="s">
        <v>15</v>
      </c>
      <c r="G26" s="153">
        <f t="shared" si="13"/>
        <v>2</v>
      </c>
      <c r="H26" s="50"/>
      <c r="I26" s="79"/>
      <c r="J26" s="29"/>
      <c r="K26" s="51"/>
      <c r="L26" s="124"/>
      <c r="M26" s="48">
        <v>10</v>
      </c>
      <c r="N26" s="19"/>
      <c r="O26" s="28"/>
      <c r="P26" s="49">
        <v>5</v>
      </c>
      <c r="Q26" s="231">
        <v>2</v>
      </c>
      <c r="R26" s="48"/>
      <c r="S26" s="19"/>
      <c r="T26" s="28"/>
      <c r="U26" s="49"/>
      <c r="V26" s="15"/>
      <c r="W26" s="48"/>
      <c r="X26" s="19"/>
      <c r="Y26" s="28"/>
      <c r="Z26" s="49"/>
      <c r="AA26" s="15"/>
      <c r="AB26" s="66"/>
      <c r="AC26" s="74"/>
      <c r="AD26" s="62"/>
      <c r="AE26" s="52"/>
      <c r="AF26" s="120"/>
      <c r="AG26" s="66"/>
      <c r="AH26" s="74"/>
      <c r="AI26" s="62"/>
      <c r="AJ26" s="52"/>
      <c r="AK26" s="120"/>
    </row>
    <row r="27" spans="1:37" x14ac:dyDescent="0.25">
      <c r="A27" s="10" t="s">
        <v>48</v>
      </c>
      <c r="B27" s="191" t="s">
        <v>99</v>
      </c>
      <c r="C27" s="227">
        <f t="shared" si="10"/>
        <v>25</v>
      </c>
      <c r="D27" s="2">
        <f t="shared" si="11"/>
        <v>10</v>
      </c>
      <c r="E27" s="2">
        <f t="shared" si="12"/>
        <v>15</v>
      </c>
      <c r="F27" s="51" t="s">
        <v>11</v>
      </c>
      <c r="G27" s="153">
        <f t="shared" si="13"/>
        <v>2</v>
      </c>
      <c r="H27" s="50">
        <v>10</v>
      </c>
      <c r="I27" s="79"/>
      <c r="J27" s="29">
        <v>5</v>
      </c>
      <c r="K27" s="76">
        <v>10</v>
      </c>
      <c r="L27" s="124">
        <v>2</v>
      </c>
      <c r="M27" s="48"/>
      <c r="N27" s="19"/>
      <c r="O27" s="28"/>
      <c r="P27" s="49"/>
      <c r="Q27" s="153"/>
      <c r="R27" s="48"/>
      <c r="S27" s="19"/>
      <c r="T27" s="28"/>
      <c r="U27" s="49"/>
      <c r="V27" s="15"/>
      <c r="W27" s="48"/>
      <c r="X27" s="19"/>
      <c r="Y27" s="28"/>
      <c r="Z27" s="49"/>
      <c r="AA27" s="15"/>
      <c r="AB27" s="66"/>
      <c r="AC27" s="74"/>
      <c r="AD27" s="62"/>
      <c r="AE27" s="52"/>
      <c r="AF27" s="137"/>
      <c r="AG27" s="66"/>
      <c r="AH27" s="74"/>
      <c r="AI27" s="62"/>
      <c r="AJ27" s="52"/>
      <c r="AK27" s="120"/>
    </row>
    <row r="28" spans="1:37" x14ac:dyDescent="0.25">
      <c r="A28" s="10" t="s">
        <v>53</v>
      </c>
      <c r="B28" s="191" t="s">
        <v>100</v>
      </c>
      <c r="C28" s="227">
        <f t="shared" si="10"/>
        <v>18</v>
      </c>
      <c r="D28" s="2">
        <f t="shared" si="11"/>
        <v>9</v>
      </c>
      <c r="E28" s="2">
        <f t="shared" si="12"/>
        <v>9</v>
      </c>
      <c r="F28" s="51" t="s">
        <v>15</v>
      </c>
      <c r="G28" s="153">
        <f t="shared" si="13"/>
        <v>2</v>
      </c>
      <c r="H28" s="50">
        <v>9</v>
      </c>
      <c r="I28" s="79"/>
      <c r="J28" s="29"/>
      <c r="K28" s="51">
        <v>9</v>
      </c>
      <c r="L28" s="124">
        <v>2</v>
      </c>
      <c r="M28" s="66"/>
      <c r="N28" s="74"/>
      <c r="O28" s="62"/>
      <c r="P28" s="52"/>
      <c r="Q28" s="232"/>
      <c r="R28" s="48"/>
      <c r="S28" s="19"/>
      <c r="T28" s="28"/>
      <c r="U28" s="49"/>
      <c r="V28" s="15"/>
      <c r="W28" s="48"/>
      <c r="X28" s="264"/>
      <c r="Y28" s="34"/>
      <c r="Z28" s="52"/>
      <c r="AA28" s="15"/>
      <c r="AB28" s="66"/>
      <c r="AC28" s="74"/>
      <c r="AD28" s="62"/>
      <c r="AE28" s="52"/>
      <c r="AF28" s="120"/>
      <c r="AG28" s="66"/>
      <c r="AH28" s="74"/>
      <c r="AI28" s="62"/>
      <c r="AJ28" s="52"/>
      <c r="AK28" s="120"/>
    </row>
    <row r="29" spans="1:37" x14ac:dyDescent="0.25">
      <c r="A29" s="10" t="s">
        <v>19</v>
      </c>
      <c r="B29" s="191" t="s">
        <v>101</v>
      </c>
      <c r="C29" s="227">
        <f t="shared" si="10"/>
        <v>10</v>
      </c>
      <c r="D29" s="2">
        <f t="shared" si="11"/>
        <v>10</v>
      </c>
      <c r="E29" s="2">
        <f t="shared" si="12"/>
        <v>0</v>
      </c>
      <c r="F29" s="51" t="s">
        <v>15</v>
      </c>
      <c r="G29" s="153">
        <f t="shared" si="13"/>
        <v>1</v>
      </c>
      <c r="H29" s="50"/>
      <c r="I29" s="79"/>
      <c r="J29" s="29"/>
      <c r="K29" s="51"/>
      <c r="L29" s="124"/>
      <c r="M29" s="48"/>
      <c r="N29" s="19"/>
      <c r="O29" s="28"/>
      <c r="P29" s="49"/>
      <c r="Q29" s="153"/>
      <c r="R29" s="48">
        <v>10</v>
      </c>
      <c r="S29" s="19"/>
      <c r="T29" s="28"/>
      <c r="U29" s="49"/>
      <c r="V29" s="15">
        <v>1</v>
      </c>
      <c r="W29" s="48"/>
      <c r="X29" s="19"/>
      <c r="Y29" s="28"/>
      <c r="Z29" s="49"/>
      <c r="AA29" s="15"/>
      <c r="AB29" s="66"/>
      <c r="AC29" s="74"/>
      <c r="AD29" s="62"/>
      <c r="AE29" s="52"/>
      <c r="AF29" s="120"/>
      <c r="AG29" s="66"/>
      <c r="AH29" s="74"/>
      <c r="AI29" s="62"/>
      <c r="AJ29" s="52"/>
      <c r="AK29" s="120"/>
    </row>
    <row r="30" spans="1:37" x14ac:dyDescent="0.25">
      <c r="A30" s="10" t="s">
        <v>20</v>
      </c>
      <c r="B30" s="191" t="s">
        <v>102</v>
      </c>
      <c r="C30" s="227">
        <f t="shared" si="10"/>
        <v>18</v>
      </c>
      <c r="D30" s="2">
        <f t="shared" si="11"/>
        <v>9</v>
      </c>
      <c r="E30" s="2">
        <f t="shared" si="12"/>
        <v>9</v>
      </c>
      <c r="F30" s="51" t="s">
        <v>15</v>
      </c>
      <c r="G30" s="153">
        <f t="shared" si="13"/>
        <v>2</v>
      </c>
      <c r="H30" s="50">
        <v>9</v>
      </c>
      <c r="I30" s="79"/>
      <c r="J30" s="29">
        <v>9</v>
      </c>
      <c r="K30" s="51"/>
      <c r="L30" s="124">
        <v>2</v>
      </c>
      <c r="M30" s="48"/>
      <c r="N30" s="19"/>
      <c r="O30" s="28"/>
      <c r="P30" s="49"/>
      <c r="Q30" s="153"/>
      <c r="R30" s="48"/>
      <c r="S30" s="19"/>
      <c r="T30" s="28"/>
      <c r="U30" s="49"/>
      <c r="V30" s="15"/>
      <c r="W30" s="48"/>
      <c r="X30" s="19"/>
      <c r="Y30" s="28"/>
      <c r="Z30" s="49"/>
      <c r="AA30" s="15"/>
      <c r="AB30" s="66"/>
      <c r="AC30" s="74"/>
      <c r="AD30" s="62"/>
      <c r="AE30" s="52"/>
      <c r="AF30" s="120"/>
      <c r="AG30" s="66"/>
      <c r="AH30" s="74"/>
      <c r="AI30" s="62"/>
      <c r="AJ30" s="52"/>
      <c r="AK30" s="120"/>
    </row>
    <row r="31" spans="1:37" x14ac:dyDescent="0.25">
      <c r="A31" s="10" t="s">
        <v>21</v>
      </c>
      <c r="B31" s="191" t="s">
        <v>103</v>
      </c>
      <c r="C31" s="227">
        <f t="shared" si="10"/>
        <v>19</v>
      </c>
      <c r="D31" s="2">
        <f t="shared" si="11"/>
        <v>10</v>
      </c>
      <c r="E31" s="2">
        <f t="shared" si="12"/>
        <v>9</v>
      </c>
      <c r="F31" s="51" t="s">
        <v>15</v>
      </c>
      <c r="G31" s="153">
        <f t="shared" si="13"/>
        <v>1</v>
      </c>
      <c r="H31" s="50"/>
      <c r="I31" s="79"/>
      <c r="J31" s="29"/>
      <c r="K31" s="51"/>
      <c r="L31" s="124"/>
      <c r="M31" s="48">
        <v>10</v>
      </c>
      <c r="N31" s="19"/>
      <c r="O31" s="28">
        <v>9</v>
      </c>
      <c r="P31" s="49"/>
      <c r="Q31" s="233">
        <v>1</v>
      </c>
      <c r="R31" s="66"/>
      <c r="S31" s="74"/>
      <c r="T31" s="62"/>
      <c r="U31" s="52"/>
      <c r="V31" s="135"/>
      <c r="W31" s="48"/>
      <c r="X31" s="19"/>
      <c r="Y31" s="28"/>
      <c r="Z31" s="49"/>
      <c r="AA31" s="15"/>
      <c r="AB31" s="66"/>
      <c r="AC31" s="74"/>
      <c r="AD31" s="62"/>
      <c r="AE31" s="52"/>
      <c r="AF31" s="120"/>
      <c r="AG31" s="66"/>
      <c r="AH31" s="74"/>
      <c r="AI31" s="62"/>
      <c r="AJ31" s="52"/>
      <c r="AK31" s="120"/>
    </row>
    <row r="32" spans="1:37" x14ac:dyDescent="0.25">
      <c r="A32" s="10" t="s">
        <v>22</v>
      </c>
      <c r="B32" s="191" t="s">
        <v>104</v>
      </c>
      <c r="C32" s="227">
        <f t="shared" si="10"/>
        <v>10</v>
      </c>
      <c r="D32" s="2">
        <f t="shared" si="11"/>
        <v>10</v>
      </c>
      <c r="E32" s="2">
        <f t="shared" si="12"/>
        <v>0</v>
      </c>
      <c r="F32" s="51" t="s">
        <v>15</v>
      </c>
      <c r="G32" s="153">
        <f t="shared" si="13"/>
        <v>1</v>
      </c>
      <c r="H32" s="50"/>
      <c r="I32" s="79"/>
      <c r="J32" s="29"/>
      <c r="K32" s="51"/>
      <c r="L32" s="125"/>
      <c r="M32" s="48"/>
      <c r="N32" s="19"/>
      <c r="O32" s="28"/>
      <c r="P32" s="49"/>
      <c r="Q32" s="153"/>
      <c r="R32" s="48">
        <v>10</v>
      </c>
      <c r="S32" s="19"/>
      <c r="T32" s="28"/>
      <c r="U32" s="49"/>
      <c r="V32" s="15">
        <v>1</v>
      </c>
      <c r="W32" s="48"/>
      <c r="X32" s="19"/>
      <c r="Y32" s="28"/>
      <c r="Z32" s="49"/>
      <c r="AA32" s="15"/>
      <c r="AB32" s="66"/>
      <c r="AC32" s="74"/>
      <c r="AD32" s="62"/>
      <c r="AE32" s="52"/>
      <c r="AF32" s="120"/>
      <c r="AG32" s="66"/>
      <c r="AH32" s="74"/>
      <c r="AI32" s="62"/>
      <c r="AJ32" s="52"/>
      <c r="AK32" s="120"/>
    </row>
    <row r="33" spans="1:37" x14ac:dyDescent="0.25">
      <c r="A33" s="10" t="s">
        <v>23</v>
      </c>
      <c r="B33" s="191" t="s">
        <v>105</v>
      </c>
      <c r="C33" s="227">
        <f t="shared" si="10"/>
        <v>10</v>
      </c>
      <c r="D33" s="2">
        <f t="shared" si="11"/>
        <v>10</v>
      </c>
      <c r="E33" s="2">
        <f t="shared" si="12"/>
        <v>0</v>
      </c>
      <c r="F33" s="51" t="s">
        <v>15</v>
      </c>
      <c r="G33" s="153">
        <f t="shared" si="13"/>
        <v>2</v>
      </c>
      <c r="H33" s="50">
        <v>10</v>
      </c>
      <c r="I33" s="79"/>
      <c r="J33" s="29"/>
      <c r="K33" s="51"/>
      <c r="L33" s="124">
        <v>2</v>
      </c>
      <c r="M33" s="50"/>
      <c r="N33" s="79"/>
      <c r="O33" s="29"/>
      <c r="P33" s="51"/>
      <c r="Q33" s="234"/>
      <c r="R33" s="48"/>
      <c r="S33" s="19"/>
      <c r="T33" s="28"/>
      <c r="U33" s="49"/>
      <c r="V33" s="15"/>
      <c r="W33" s="48"/>
      <c r="X33" s="19"/>
      <c r="Y33" s="28"/>
      <c r="Z33" s="49"/>
      <c r="AA33" s="15"/>
      <c r="AB33" s="66"/>
      <c r="AC33" s="74"/>
      <c r="AD33" s="62"/>
      <c r="AE33" s="52"/>
      <c r="AF33" s="120"/>
      <c r="AG33" s="66"/>
      <c r="AH33" s="74"/>
      <c r="AI33" s="62"/>
      <c r="AJ33" s="52"/>
      <c r="AK33" s="120"/>
    </row>
    <row r="34" spans="1:37" x14ac:dyDescent="0.25">
      <c r="A34" s="10" t="s">
        <v>24</v>
      </c>
      <c r="B34" s="191" t="s">
        <v>106</v>
      </c>
      <c r="C34" s="227">
        <f t="shared" si="10"/>
        <v>10</v>
      </c>
      <c r="D34" s="2">
        <f t="shared" si="11"/>
        <v>10</v>
      </c>
      <c r="E34" s="2">
        <f t="shared" si="12"/>
        <v>0</v>
      </c>
      <c r="F34" s="51" t="s">
        <v>15</v>
      </c>
      <c r="G34" s="153">
        <f t="shared" si="13"/>
        <v>1</v>
      </c>
      <c r="H34" s="50">
        <v>10</v>
      </c>
      <c r="I34" s="79"/>
      <c r="J34" s="29"/>
      <c r="K34" s="51"/>
      <c r="L34" s="124">
        <v>1</v>
      </c>
      <c r="M34" s="48"/>
      <c r="N34" s="19"/>
      <c r="O34" s="28"/>
      <c r="P34" s="49"/>
      <c r="Q34" s="153"/>
      <c r="R34" s="48"/>
      <c r="S34" s="19"/>
      <c r="T34" s="28"/>
      <c r="U34" s="49"/>
      <c r="V34" s="15"/>
      <c r="W34" s="48"/>
      <c r="X34" s="19"/>
      <c r="Y34" s="28"/>
      <c r="Z34" s="49"/>
      <c r="AA34" s="15"/>
      <c r="AB34" s="66"/>
      <c r="AC34" s="74"/>
      <c r="AD34" s="62"/>
      <c r="AE34" s="52"/>
      <c r="AF34" s="120"/>
      <c r="AG34" s="66"/>
      <c r="AH34" s="74"/>
      <c r="AI34" s="62"/>
      <c r="AJ34" s="52"/>
      <c r="AK34" s="120"/>
    </row>
    <row r="35" spans="1:37" x14ac:dyDescent="0.25">
      <c r="A35" s="10" t="s">
        <v>25</v>
      </c>
      <c r="B35" s="225" t="s">
        <v>107</v>
      </c>
      <c r="C35" s="227">
        <f t="shared" si="10"/>
        <v>27</v>
      </c>
      <c r="D35" s="2">
        <f t="shared" si="11"/>
        <v>18</v>
      </c>
      <c r="E35" s="2">
        <f t="shared" si="12"/>
        <v>9</v>
      </c>
      <c r="F35" s="51" t="s">
        <v>11</v>
      </c>
      <c r="G35" s="153">
        <f t="shared" si="13"/>
        <v>2</v>
      </c>
      <c r="H35" s="229"/>
      <c r="I35" s="81"/>
      <c r="J35" s="82"/>
      <c r="K35" s="83"/>
      <c r="L35" s="126"/>
      <c r="M35" s="58"/>
      <c r="N35" s="21"/>
      <c r="O35" s="33"/>
      <c r="P35" s="59"/>
      <c r="Q35" s="155"/>
      <c r="R35" s="58"/>
      <c r="S35" s="21"/>
      <c r="T35" s="33"/>
      <c r="U35" s="59"/>
      <c r="V35" s="16"/>
      <c r="W35" s="58">
        <v>12</v>
      </c>
      <c r="X35" s="21">
        <v>6</v>
      </c>
      <c r="Y35" s="33"/>
      <c r="Z35" s="59">
        <v>9</v>
      </c>
      <c r="AA35" s="16">
        <v>2</v>
      </c>
      <c r="AB35" s="66"/>
      <c r="AC35" s="74"/>
      <c r="AD35" s="62"/>
      <c r="AE35" s="52"/>
      <c r="AF35" s="120"/>
      <c r="AG35" s="66"/>
      <c r="AH35" s="74"/>
      <c r="AI35" s="62"/>
      <c r="AJ35" s="52"/>
      <c r="AK35" s="120"/>
    </row>
    <row r="36" spans="1:37" ht="15.75" thickBot="1" x14ac:dyDescent="0.3">
      <c r="A36" s="10" t="s">
        <v>26</v>
      </c>
      <c r="B36" s="226" t="s">
        <v>108</v>
      </c>
      <c r="C36" s="249">
        <f t="shared" si="10"/>
        <v>20</v>
      </c>
      <c r="D36" s="250">
        <f t="shared" si="11"/>
        <v>10</v>
      </c>
      <c r="E36" s="250">
        <f t="shared" si="12"/>
        <v>10</v>
      </c>
      <c r="F36" s="54" t="s">
        <v>11</v>
      </c>
      <c r="G36" s="155">
        <f t="shared" si="13"/>
        <v>3</v>
      </c>
      <c r="H36" s="229">
        <v>10</v>
      </c>
      <c r="I36" s="81"/>
      <c r="J36" s="82"/>
      <c r="K36" s="83">
        <v>10</v>
      </c>
      <c r="L36" s="126">
        <v>3</v>
      </c>
      <c r="M36" s="58"/>
      <c r="N36" s="21"/>
      <c r="O36" s="33"/>
      <c r="P36" s="59"/>
      <c r="Q36" s="245"/>
      <c r="R36" s="58"/>
      <c r="S36" s="21"/>
      <c r="T36" s="33"/>
      <c r="U36" s="59"/>
      <c r="V36" s="16"/>
      <c r="W36" s="58"/>
      <c r="X36" s="21"/>
      <c r="Y36" s="33"/>
      <c r="Z36" s="59"/>
      <c r="AA36" s="16"/>
      <c r="AB36" s="243"/>
      <c r="AC36" s="171"/>
      <c r="AD36" s="60"/>
      <c r="AE36" s="244"/>
      <c r="AF36" s="236"/>
      <c r="AG36" s="243"/>
      <c r="AH36" s="171"/>
      <c r="AI36" s="60"/>
      <c r="AJ36" s="244"/>
      <c r="AK36" s="236"/>
    </row>
    <row r="37" spans="1:37" ht="15.75" thickBot="1" x14ac:dyDescent="0.3">
      <c r="A37" s="827" t="s">
        <v>18</v>
      </c>
      <c r="B37" s="828"/>
      <c r="C37" s="268">
        <f>SUM(C21:C36)</f>
        <v>320</v>
      </c>
      <c r="D37" s="268">
        <f t="shared" ref="D37:AK37" si="14">SUM(D21:D36)</f>
        <v>194</v>
      </c>
      <c r="E37" s="268">
        <f t="shared" si="14"/>
        <v>126</v>
      </c>
      <c r="F37" s="268">
        <f t="shared" si="14"/>
        <v>0</v>
      </c>
      <c r="G37" s="142">
        <f t="shared" si="14"/>
        <v>32</v>
      </c>
      <c r="H37" s="142">
        <f t="shared" si="14"/>
        <v>99</v>
      </c>
      <c r="I37" s="142"/>
      <c r="J37" s="142">
        <f t="shared" si="14"/>
        <v>39</v>
      </c>
      <c r="K37" s="142">
        <f t="shared" si="14"/>
        <v>49</v>
      </c>
      <c r="L37" s="142">
        <f t="shared" si="14"/>
        <v>20</v>
      </c>
      <c r="M37" s="142">
        <f t="shared" si="14"/>
        <v>39</v>
      </c>
      <c r="N37" s="142"/>
      <c r="O37" s="142">
        <f t="shared" si="14"/>
        <v>24</v>
      </c>
      <c r="P37" s="142">
        <f t="shared" si="14"/>
        <v>5</v>
      </c>
      <c r="Q37" s="142">
        <f t="shared" si="14"/>
        <v>8</v>
      </c>
      <c r="R37" s="142">
        <f t="shared" si="14"/>
        <v>20</v>
      </c>
      <c r="S37" s="142"/>
      <c r="T37" s="142">
        <f t="shared" si="14"/>
        <v>0</v>
      </c>
      <c r="U37" s="142">
        <f t="shared" si="14"/>
        <v>0</v>
      </c>
      <c r="V37" s="142">
        <f t="shared" si="14"/>
        <v>2</v>
      </c>
      <c r="W37" s="142">
        <f t="shared" si="14"/>
        <v>12</v>
      </c>
      <c r="X37" s="142"/>
      <c r="Y37" s="142">
        <f t="shared" si="14"/>
        <v>0</v>
      </c>
      <c r="Z37" s="142">
        <f t="shared" si="14"/>
        <v>9</v>
      </c>
      <c r="AA37" s="142">
        <f t="shared" si="14"/>
        <v>2</v>
      </c>
      <c r="AB37" s="142">
        <f t="shared" si="14"/>
        <v>0</v>
      </c>
      <c r="AC37" s="142"/>
      <c r="AD37" s="142">
        <f t="shared" si="14"/>
        <v>0</v>
      </c>
      <c r="AE37" s="142">
        <f t="shared" si="14"/>
        <v>0</v>
      </c>
      <c r="AF37" s="142">
        <f t="shared" si="14"/>
        <v>0</v>
      </c>
      <c r="AG37" s="142">
        <f t="shared" si="14"/>
        <v>0</v>
      </c>
      <c r="AH37" s="142"/>
      <c r="AI37" s="142">
        <f t="shared" si="14"/>
        <v>0</v>
      </c>
      <c r="AJ37" s="142">
        <f t="shared" si="14"/>
        <v>0</v>
      </c>
      <c r="AK37" s="142">
        <f t="shared" si="14"/>
        <v>0</v>
      </c>
    </row>
    <row r="38" spans="1:37" ht="15.75" customHeight="1" thickBot="1" x14ac:dyDescent="0.3">
      <c r="A38" s="816" t="s">
        <v>75</v>
      </c>
      <c r="B38" s="817"/>
      <c r="C38" s="817"/>
      <c r="D38" s="817"/>
      <c r="E38" s="817"/>
      <c r="F38" s="817"/>
      <c r="G38" s="817"/>
      <c r="H38" s="817"/>
      <c r="I38" s="817"/>
      <c r="J38" s="817"/>
      <c r="K38" s="817"/>
      <c r="L38" s="817"/>
      <c r="M38" s="817"/>
      <c r="N38" s="817"/>
      <c r="O38" s="817"/>
      <c r="P38" s="817"/>
      <c r="Q38" s="817"/>
      <c r="R38" s="817"/>
      <c r="S38" s="817"/>
      <c r="T38" s="817"/>
      <c r="U38" s="817"/>
      <c r="V38" s="817"/>
      <c r="W38" s="817"/>
      <c r="X38" s="817"/>
      <c r="Y38" s="817"/>
      <c r="Z38" s="817"/>
      <c r="AA38" s="817"/>
      <c r="AB38" s="817"/>
      <c r="AC38" s="817"/>
      <c r="AD38" s="817"/>
      <c r="AE38" s="817"/>
      <c r="AF38" s="817"/>
      <c r="AG38" s="817"/>
      <c r="AH38" s="817"/>
      <c r="AI38" s="817"/>
      <c r="AJ38" s="817"/>
      <c r="AK38" s="818"/>
    </row>
    <row r="39" spans="1:37" x14ac:dyDescent="0.25">
      <c r="A39" s="10" t="s">
        <v>27</v>
      </c>
      <c r="B39" s="95" t="s">
        <v>109</v>
      </c>
      <c r="C39" s="94">
        <f>SUM(D39:E39)</f>
        <v>90</v>
      </c>
      <c r="D39" s="1">
        <f>SUM(H39:I39,M39:N39,R39:S39,W39:X39,AB39:AC39,AG39:AH39)</f>
        <v>30</v>
      </c>
      <c r="E39" s="1">
        <f>SUM(J39:K39,O39:P39,T39:U39,Y39:Z39,AD39:AE39,AI39:AJ39)</f>
        <v>60</v>
      </c>
      <c r="F39" s="37" t="s">
        <v>11</v>
      </c>
      <c r="G39" s="85">
        <f>SUM(L39,Q39,V39,AA39,AF39,AK39)</f>
        <v>5</v>
      </c>
      <c r="H39" s="18"/>
      <c r="I39" s="18"/>
      <c r="J39" s="31"/>
      <c r="L39" s="128"/>
      <c r="M39" s="87"/>
      <c r="N39" s="18"/>
      <c r="O39" s="31"/>
      <c r="P39" s="86"/>
      <c r="Q39" s="149"/>
      <c r="R39" s="87"/>
      <c r="S39" s="18"/>
      <c r="T39" s="31"/>
      <c r="U39" s="86"/>
      <c r="V39" s="110"/>
      <c r="W39" s="18"/>
      <c r="X39" s="18"/>
      <c r="Y39" s="31"/>
      <c r="Z39" s="24"/>
      <c r="AA39" s="85"/>
      <c r="AB39" s="91">
        <v>9</v>
      </c>
      <c r="AC39" s="91">
        <v>6</v>
      </c>
      <c r="AD39" s="92">
        <v>15</v>
      </c>
      <c r="AE39" s="93">
        <v>15</v>
      </c>
      <c r="AF39" s="156">
        <v>2</v>
      </c>
      <c r="AG39" s="91">
        <v>9</v>
      </c>
      <c r="AH39" s="91">
        <v>6</v>
      </c>
      <c r="AI39" s="92">
        <v>15</v>
      </c>
      <c r="AJ39" s="93">
        <v>15</v>
      </c>
      <c r="AK39" s="156">
        <v>3</v>
      </c>
    </row>
    <row r="40" spans="1:37" x14ac:dyDescent="0.25">
      <c r="A40" s="10" t="s">
        <v>28</v>
      </c>
      <c r="B40" s="96" t="s">
        <v>110</v>
      </c>
      <c r="C40" s="94">
        <f t="shared" ref="C40:C51" si="15">SUM(D40:E40)</f>
        <v>90</v>
      </c>
      <c r="D40" s="1">
        <f t="shared" ref="D40:D52" si="16">SUM(H40:I40,M40:N40,R40:S40,W40:X40,AB40:AC40,AG40:AH40)</f>
        <v>30</v>
      </c>
      <c r="E40" s="1">
        <f t="shared" ref="E40:E52" si="17">SUM(J40:K40,O40:P40,T40:U40,Y40:Z40,AD40:AE40,AI40:AJ40)</f>
        <v>60</v>
      </c>
      <c r="F40" s="35" t="s">
        <v>11</v>
      </c>
      <c r="G40" s="85">
        <f t="shared" ref="G40:G52" si="18">SUM(L40,Q40,V40,AA40,AF40,AK40)</f>
        <v>6</v>
      </c>
      <c r="H40" s="19"/>
      <c r="I40" s="19"/>
      <c r="J40" s="28"/>
      <c r="K40" s="34"/>
      <c r="L40" s="64"/>
      <c r="M40" s="48"/>
      <c r="N40" s="19"/>
      <c r="O40" s="28"/>
      <c r="P40" s="52"/>
      <c r="Q40" s="150"/>
      <c r="R40" s="48">
        <v>9</v>
      </c>
      <c r="S40" s="19">
        <v>6</v>
      </c>
      <c r="T40" s="28">
        <v>15</v>
      </c>
      <c r="U40" s="49">
        <v>15</v>
      </c>
      <c r="V40" s="153">
        <v>3</v>
      </c>
      <c r="W40" s="19">
        <v>9</v>
      </c>
      <c r="X40" s="19">
        <v>6</v>
      </c>
      <c r="Y40" s="28">
        <v>15</v>
      </c>
      <c r="Z40" s="34">
        <v>15</v>
      </c>
      <c r="AA40" s="15">
        <v>3</v>
      </c>
      <c r="AB40" s="77"/>
      <c r="AC40" s="77"/>
      <c r="AD40" s="75"/>
      <c r="AE40" s="89"/>
      <c r="AF40" s="157"/>
      <c r="AG40" s="77"/>
      <c r="AH40" s="77"/>
      <c r="AI40" s="75"/>
      <c r="AJ40" s="89"/>
      <c r="AK40" s="157"/>
    </row>
    <row r="41" spans="1:37" x14ac:dyDescent="0.25">
      <c r="A41" s="10" t="s">
        <v>29</v>
      </c>
      <c r="B41" s="96" t="s">
        <v>111</v>
      </c>
      <c r="C41" s="94">
        <f t="shared" si="15"/>
        <v>45</v>
      </c>
      <c r="D41" s="1">
        <f t="shared" si="16"/>
        <v>15</v>
      </c>
      <c r="E41" s="1">
        <f t="shared" si="17"/>
        <v>30</v>
      </c>
      <c r="F41" s="35" t="s">
        <v>11</v>
      </c>
      <c r="G41" s="85">
        <f t="shared" si="18"/>
        <v>4</v>
      </c>
      <c r="H41" s="19"/>
      <c r="I41" s="19"/>
      <c r="J41" s="28"/>
      <c r="K41" s="34"/>
      <c r="L41" s="64"/>
      <c r="M41" s="48"/>
      <c r="N41" s="19"/>
      <c r="O41" s="28"/>
      <c r="P41" s="49"/>
      <c r="Q41" s="150"/>
      <c r="R41" s="48">
        <v>9</v>
      </c>
      <c r="S41" s="19">
        <v>6</v>
      </c>
      <c r="T41" s="28">
        <v>15</v>
      </c>
      <c r="U41" s="49">
        <v>15</v>
      </c>
      <c r="V41" s="153">
        <v>4</v>
      </c>
      <c r="W41" s="19"/>
      <c r="X41" s="19"/>
      <c r="Y41" s="28"/>
      <c r="Z41" s="34"/>
      <c r="AA41" s="15"/>
      <c r="AB41" s="77"/>
      <c r="AC41" s="77"/>
      <c r="AD41" s="75"/>
      <c r="AE41" s="89"/>
      <c r="AF41" s="157"/>
      <c r="AG41" s="77"/>
      <c r="AH41" s="77"/>
      <c r="AI41" s="75"/>
      <c r="AJ41" s="89"/>
      <c r="AK41" s="157"/>
    </row>
    <row r="42" spans="1:37" x14ac:dyDescent="0.25">
      <c r="A42" s="10" t="s">
        <v>30</v>
      </c>
      <c r="B42" s="96" t="s">
        <v>112</v>
      </c>
      <c r="C42" s="94">
        <f t="shared" si="15"/>
        <v>40</v>
      </c>
      <c r="D42" s="1">
        <f t="shared" si="16"/>
        <v>15</v>
      </c>
      <c r="E42" s="1">
        <f t="shared" si="17"/>
        <v>25</v>
      </c>
      <c r="F42" s="35" t="s">
        <v>11</v>
      </c>
      <c r="G42" s="85">
        <f t="shared" si="18"/>
        <v>4</v>
      </c>
      <c r="H42" s="19"/>
      <c r="I42" s="19"/>
      <c r="J42" s="28"/>
      <c r="K42" s="34"/>
      <c r="L42" s="64"/>
      <c r="M42" s="48">
        <v>9</v>
      </c>
      <c r="N42" s="19">
        <v>6</v>
      </c>
      <c r="O42" s="28">
        <v>25</v>
      </c>
      <c r="P42" s="49"/>
      <c r="Q42" s="150">
        <v>4</v>
      </c>
      <c r="R42" s="48"/>
      <c r="S42" s="19"/>
      <c r="T42" s="28"/>
      <c r="U42" s="49"/>
      <c r="V42" s="153"/>
      <c r="W42" s="19"/>
      <c r="X42" s="19"/>
      <c r="Y42" s="28"/>
      <c r="Z42" s="34"/>
      <c r="AA42" s="15"/>
      <c r="AB42" s="77"/>
      <c r="AC42" s="77"/>
      <c r="AD42" s="75"/>
      <c r="AE42" s="89"/>
      <c r="AF42" s="157"/>
      <c r="AG42" s="77"/>
      <c r="AH42" s="77"/>
      <c r="AI42" s="75"/>
      <c r="AJ42" s="89"/>
      <c r="AK42" s="157"/>
    </row>
    <row r="43" spans="1:37" x14ac:dyDescent="0.25">
      <c r="A43" s="10" t="s">
        <v>31</v>
      </c>
      <c r="B43" s="96" t="s">
        <v>123</v>
      </c>
      <c r="C43" s="94">
        <f t="shared" si="15"/>
        <v>40</v>
      </c>
      <c r="D43" s="1">
        <f t="shared" si="16"/>
        <v>15</v>
      </c>
      <c r="E43" s="1">
        <f t="shared" si="17"/>
        <v>25</v>
      </c>
      <c r="F43" s="35" t="s">
        <v>11</v>
      </c>
      <c r="G43" s="85">
        <f t="shared" si="18"/>
        <v>4</v>
      </c>
      <c r="H43" s="19"/>
      <c r="I43" s="19"/>
      <c r="J43" s="28"/>
      <c r="K43" s="34"/>
      <c r="L43" s="64"/>
      <c r="M43" s="66"/>
      <c r="N43" s="74"/>
      <c r="O43" s="62"/>
      <c r="P43" s="52"/>
      <c r="Q43" s="151"/>
      <c r="R43" s="48"/>
      <c r="S43" s="19"/>
      <c r="T43" s="28"/>
      <c r="U43" s="49"/>
      <c r="V43" s="153"/>
      <c r="W43" s="19"/>
      <c r="X43" s="19"/>
      <c r="Y43" s="28"/>
      <c r="Z43" s="34"/>
      <c r="AA43" s="15"/>
      <c r="AB43" s="77">
        <v>9</v>
      </c>
      <c r="AC43" s="77">
        <v>6</v>
      </c>
      <c r="AD43" s="75">
        <v>15</v>
      </c>
      <c r="AE43" s="89">
        <v>10</v>
      </c>
      <c r="AF43" s="157">
        <v>4</v>
      </c>
      <c r="AG43" s="77"/>
      <c r="AH43" s="77"/>
      <c r="AI43" s="75"/>
      <c r="AJ43" s="89"/>
      <c r="AK43" s="157"/>
    </row>
    <row r="44" spans="1:37" x14ac:dyDescent="0.25">
      <c r="A44" s="10" t="s">
        <v>32</v>
      </c>
      <c r="B44" s="96" t="s">
        <v>113</v>
      </c>
      <c r="C44" s="94">
        <f t="shared" si="15"/>
        <v>295</v>
      </c>
      <c r="D44" s="1">
        <f t="shared" si="16"/>
        <v>80</v>
      </c>
      <c r="E44" s="1">
        <f t="shared" si="17"/>
        <v>215</v>
      </c>
      <c r="F44" s="35" t="s">
        <v>11</v>
      </c>
      <c r="G44" s="85">
        <f t="shared" si="18"/>
        <v>16</v>
      </c>
      <c r="H44" s="19"/>
      <c r="I44" s="19"/>
      <c r="J44" s="28"/>
      <c r="K44" s="34"/>
      <c r="L44" s="64"/>
      <c r="M44" s="48"/>
      <c r="N44" s="19"/>
      <c r="O44" s="28"/>
      <c r="P44" s="49"/>
      <c r="Q44" s="150"/>
      <c r="R44" s="48">
        <v>12</v>
      </c>
      <c r="S44" s="19">
        <v>8</v>
      </c>
      <c r="T44" s="28">
        <v>50</v>
      </c>
      <c r="U44" s="49"/>
      <c r="V44" s="153">
        <v>4</v>
      </c>
      <c r="W44" s="19">
        <v>12</v>
      </c>
      <c r="X44" s="19">
        <v>8</v>
      </c>
      <c r="Y44" s="28">
        <v>55</v>
      </c>
      <c r="Z44" s="34"/>
      <c r="AA44" s="15">
        <v>4</v>
      </c>
      <c r="AB44" s="77">
        <v>12</v>
      </c>
      <c r="AC44" s="77">
        <v>8</v>
      </c>
      <c r="AD44" s="75">
        <v>55</v>
      </c>
      <c r="AE44" s="89"/>
      <c r="AF44" s="157">
        <v>4</v>
      </c>
      <c r="AG44" s="77">
        <v>12</v>
      </c>
      <c r="AH44" s="77">
        <v>8</v>
      </c>
      <c r="AI44" s="193">
        <v>55</v>
      </c>
      <c r="AJ44" s="89"/>
      <c r="AK44" s="157">
        <v>4</v>
      </c>
    </row>
    <row r="45" spans="1:37" x14ac:dyDescent="0.25">
      <c r="A45" s="10" t="s">
        <v>33</v>
      </c>
      <c r="B45" s="96" t="s">
        <v>114</v>
      </c>
      <c r="C45" s="94">
        <f t="shared" si="15"/>
        <v>30</v>
      </c>
      <c r="D45" s="1">
        <f t="shared" si="16"/>
        <v>15</v>
      </c>
      <c r="E45" s="1">
        <f t="shared" si="17"/>
        <v>15</v>
      </c>
      <c r="F45" s="35" t="s">
        <v>15</v>
      </c>
      <c r="G45" s="85">
        <f t="shared" si="18"/>
        <v>2</v>
      </c>
      <c r="H45" s="19"/>
      <c r="I45" s="19"/>
      <c r="J45" s="28"/>
      <c r="K45" s="34"/>
      <c r="L45" s="64"/>
      <c r="M45" s="48"/>
      <c r="N45" s="19"/>
      <c r="O45" s="28"/>
      <c r="P45" s="49"/>
      <c r="Q45" s="150"/>
      <c r="R45" s="48"/>
      <c r="S45" s="19"/>
      <c r="T45" s="28"/>
      <c r="U45" s="49"/>
      <c r="V45" s="153"/>
      <c r="W45" s="19"/>
      <c r="X45" s="19"/>
      <c r="Y45" s="28"/>
      <c r="Z45" s="34"/>
      <c r="AA45" s="15"/>
      <c r="AB45" s="77">
        <v>9</v>
      </c>
      <c r="AC45" s="77">
        <v>6</v>
      </c>
      <c r="AD45" s="75">
        <v>15</v>
      </c>
      <c r="AE45" s="89"/>
      <c r="AF45" s="157">
        <v>2</v>
      </c>
      <c r="AG45" s="77"/>
      <c r="AH45" s="77"/>
      <c r="AI45" s="75"/>
      <c r="AJ45" s="89"/>
      <c r="AK45" s="157"/>
    </row>
    <row r="46" spans="1:37" x14ac:dyDescent="0.25">
      <c r="A46" s="10" t="s">
        <v>34</v>
      </c>
      <c r="B46" s="96" t="s">
        <v>115</v>
      </c>
      <c r="C46" s="94">
        <f t="shared" si="15"/>
        <v>420</v>
      </c>
      <c r="D46" s="1">
        <f t="shared" si="16"/>
        <v>75</v>
      </c>
      <c r="E46" s="1">
        <f t="shared" si="17"/>
        <v>345</v>
      </c>
      <c r="F46" s="35" t="s">
        <v>11</v>
      </c>
      <c r="G46" s="85">
        <f t="shared" si="18"/>
        <v>21</v>
      </c>
      <c r="H46" s="19"/>
      <c r="I46" s="19"/>
      <c r="J46" s="28"/>
      <c r="K46" s="68"/>
      <c r="L46" s="150"/>
      <c r="M46" s="48">
        <v>9</v>
      </c>
      <c r="N46" s="19">
        <v>6</v>
      </c>
      <c r="O46" s="28">
        <v>65</v>
      </c>
      <c r="P46" s="49"/>
      <c r="Q46" s="150">
        <v>4</v>
      </c>
      <c r="R46" s="195">
        <v>9</v>
      </c>
      <c r="S46" s="198">
        <v>6</v>
      </c>
      <c r="T46" s="193">
        <v>70</v>
      </c>
      <c r="U46" s="76"/>
      <c r="V46" s="154">
        <v>4</v>
      </c>
      <c r="W46" s="19">
        <v>9</v>
      </c>
      <c r="X46" s="19">
        <v>6</v>
      </c>
      <c r="Y46" s="28">
        <v>70</v>
      </c>
      <c r="Z46" s="34"/>
      <c r="AA46" s="15">
        <v>4</v>
      </c>
      <c r="AB46" s="198">
        <v>9</v>
      </c>
      <c r="AC46" s="198">
        <v>6</v>
      </c>
      <c r="AD46" s="193">
        <v>70</v>
      </c>
      <c r="AE46" s="89"/>
      <c r="AF46" s="157">
        <v>4</v>
      </c>
      <c r="AG46" s="198">
        <v>9</v>
      </c>
      <c r="AH46" s="198">
        <v>6</v>
      </c>
      <c r="AI46" s="193">
        <v>70</v>
      </c>
      <c r="AJ46" s="199"/>
      <c r="AK46" s="189">
        <v>5</v>
      </c>
    </row>
    <row r="47" spans="1:37" ht="24" x14ac:dyDescent="0.25">
      <c r="A47" s="10" t="s">
        <v>35</v>
      </c>
      <c r="B47" s="96" t="s">
        <v>116</v>
      </c>
      <c r="C47" s="94">
        <f t="shared" si="15"/>
        <v>30</v>
      </c>
      <c r="D47" s="1">
        <f t="shared" si="16"/>
        <v>10</v>
      </c>
      <c r="E47" s="1">
        <f t="shared" si="17"/>
        <v>20</v>
      </c>
      <c r="F47" s="35" t="s">
        <v>11</v>
      </c>
      <c r="G47" s="85">
        <f t="shared" si="18"/>
        <v>3</v>
      </c>
      <c r="H47" s="19"/>
      <c r="I47" s="19"/>
      <c r="J47" s="28"/>
      <c r="K47" s="34"/>
      <c r="L47" s="64"/>
      <c r="M47" s="48">
        <v>10</v>
      </c>
      <c r="N47" s="19"/>
      <c r="O47" s="28">
        <v>10</v>
      </c>
      <c r="P47" s="49">
        <v>10</v>
      </c>
      <c r="Q47" s="150">
        <v>3</v>
      </c>
      <c r="R47" s="48"/>
      <c r="S47" s="19"/>
      <c r="T47" s="28"/>
      <c r="U47" s="49"/>
      <c r="V47" s="153"/>
      <c r="W47" s="19"/>
      <c r="X47" s="19"/>
      <c r="Y47" s="28"/>
      <c r="Z47" s="34"/>
      <c r="AA47" s="15"/>
      <c r="AB47" s="77"/>
      <c r="AC47" s="77"/>
      <c r="AD47" s="75"/>
      <c r="AE47" s="89"/>
      <c r="AF47" s="157"/>
      <c r="AG47" s="77"/>
      <c r="AH47" s="77"/>
      <c r="AI47" s="75"/>
      <c r="AJ47" s="89"/>
      <c r="AK47" s="157"/>
    </row>
    <row r="48" spans="1:37" x14ac:dyDescent="0.25">
      <c r="A48" s="10" t="s">
        <v>36</v>
      </c>
      <c r="B48" s="96" t="s">
        <v>117</v>
      </c>
      <c r="C48" s="94">
        <f t="shared" si="15"/>
        <v>20</v>
      </c>
      <c r="D48" s="1">
        <f t="shared" si="16"/>
        <v>5</v>
      </c>
      <c r="E48" s="1">
        <f t="shared" si="17"/>
        <v>15</v>
      </c>
      <c r="F48" s="35" t="s">
        <v>15</v>
      </c>
      <c r="G48" s="85">
        <f t="shared" si="18"/>
        <v>2</v>
      </c>
      <c r="H48" s="19"/>
      <c r="I48" s="19"/>
      <c r="J48" s="28"/>
      <c r="K48" s="34"/>
      <c r="L48" s="64"/>
      <c r="M48" s="66"/>
      <c r="N48" s="74"/>
      <c r="O48" s="62"/>
      <c r="P48" s="52"/>
      <c r="Q48" s="151"/>
      <c r="R48" s="48"/>
      <c r="S48" s="19"/>
      <c r="T48" s="28"/>
      <c r="U48" s="49"/>
      <c r="V48" s="153"/>
      <c r="W48" s="19"/>
      <c r="X48" s="19"/>
      <c r="Y48" s="28"/>
      <c r="Z48" s="34"/>
      <c r="AA48" s="15"/>
      <c r="AB48" s="77"/>
      <c r="AC48" s="77"/>
      <c r="AD48" s="75"/>
      <c r="AE48" s="89"/>
      <c r="AF48" s="157"/>
      <c r="AG48" s="77">
        <v>5</v>
      </c>
      <c r="AH48" s="77"/>
      <c r="AI48" s="75">
        <v>10</v>
      </c>
      <c r="AJ48" s="89">
        <v>5</v>
      </c>
      <c r="AK48" s="157">
        <v>2</v>
      </c>
    </row>
    <row r="49" spans="1:37" x14ac:dyDescent="0.25">
      <c r="A49" s="10" t="s">
        <v>55</v>
      </c>
      <c r="B49" s="96" t="s">
        <v>118</v>
      </c>
      <c r="C49" s="94">
        <f t="shared" si="15"/>
        <v>45</v>
      </c>
      <c r="D49" s="1">
        <f t="shared" si="16"/>
        <v>20</v>
      </c>
      <c r="E49" s="1">
        <f t="shared" si="17"/>
        <v>25</v>
      </c>
      <c r="F49" s="35" t="s">
        <v>11</v>
      </c>
      <c r="G49" s="85">
        <f t="shared" si="18"/>
        <v>4</v>
      </c>
      <c r="H49" s="19"/>
      <c r="I49" s="19"/>
      <c r="J49" s="28"/>
      <c r="K49" s="34"/>
      <c r="L49" s="64"/>
      <c r="M49" s="48"/>
      <c r="N49" s="19"/>
      <c r="O49" s="28"/>
      <c r="P49" s="49"/>
      <c r="Q49" s="150"/>
      <c r="R49" s="48">
        <v>10</v>
      </c>
      <c r="S49" s="19"/>
      <c r="T49" s="28"/>
      <c r="U49" s="49">
        <v>10</v>
      </c>
      <c r="V49" s="153">
        <v>2</v>
      </c>
      <c r="W49" s="19">
        <v>10</v>
      </c>
      <c r="X49" s="19"/>
      <c r="Y49" s="28">
        <v>10</v>
      </c>
      <c r="Z49" s="34">
        <v>5</v>
      </c>
      <c r="AA49" s="15">
        <v>2</v>
      </c>
      <c r="AB49" s="77"/>
      <c r="AC49" s="77"/>
      <c r="AD49" s="75"/>
      <c r="AE49" s="89"/>
      <c r="AF49" s="157"/>
      <c r="AG49" s="77"/>
      <c r="AH49" s="77"/>
      <c r="AI49" s="75"/>
      <c r="AJ49" s="89"/>
      <c r="AK49" s="157"/>
    </row>
    <row r="50" spans="1:37" x14ac:dyDescent="0.25">
      <c r="A50" s="10" t="s">
        <v>54</v>
      </c>
      <c r="B50" s="97" t="s">
        <v>119</v>
      </c>
      <c r="C50" s="94">
        <f t="shared" si="15"/>
        <v>20</v>
      </c>
      <c r="D50" s="1">
        <f t="shared" si="16"/>
        <v>5</v>
      </c>
      <c r="E50" s="1">
        <f t="shared" si="17"/>
        <v>15</v>
      </c>
      <c r="F50" s="36" t="s">
        <v>15</v>
      </c>
      <c r="G50" s="85">
        <f t="shared" si="18"/>
        <v>2</v>
      </c>
      <c r="H50" s="21"/>
      <c r="I50" s="21"/>
      <c r="J50" s="33"/>
      <c r="K50" s="27"/>
      <c r="L50" s="65"/>
      <c r="M50" s="58"/>
      <c r="N50" s="21"/>
      <c r="O50" s="33"/>
      <c r="P50" s="59"/>
      <c r="Q50" s="152"/>
      <c r="R50" s="58"/>
      <c r="S50" s="21"/>
      <c r="T50" s="33"/>
      <c r="U50" s="59"/>
      <c r="V50" s="155"/>
      <c r="W50" s="21"/>
      <c r="X50" s="21"/>
      <c r="Y50" s="33"/>
      <c r="Z50" s="27"/>
      <c r="AA50" s="16"/>
      <c r="AB50" s="77"/>
      <c r="AC50" s="77"/>
      <c r="AD50" s="75"/>
      <c r="AE50" s="89"/>
      <c r="AF50" s="157"/>
      <c r="AG50" s="77">
        <v>5</v>
      </c>
      <c r="AH50" s="77"/>
      <c r="AI50" s="75">
        <v>10</v>
      </c>
      <c r="AJ50" s="89">
        <v>5</v>
      </c>
      <c r="AK50" s="157">
        <v>2</v>
      </c>
    </row>
    <row r="51" spans="1:37" x14ac:dyDescent="0.25">
      <c r="A51" s="10" t="s">
        <v>56</v>
      </c>
      <c r="B51" s="96" t="s">
        <v>120</v>
      </c>
      <c r="C51" s="94">
        <f t="shared" si="15"/>
        <v>25</v>
      </c>
      <c r="D51" s="1">
        <f t="shared" si="16"/>
        <v>10</v>
      </c>
      <c r="E51" s="1">
        <f t="shared" si="17"/>
        <v>15</v>
      </c>
      <c r="F51" s="36" t="s">
        <v>15</v>
      </c>
      <c r="G51" s="85">
        <f t="shared" si="18"/>
        <v>2</v>
      </c>
      <c r="H51" s="21"/>
      <c r="I51" s="21"/>
      <c r="J51" s="33"/>
      <c r="K51" s="27"/>
      <c r="L51" s="65"/>
      <c r="M51" s="58"/>
      <c r="N51" s="21"/>
      <c r="O51" s="33"/>
      <c r="P51" s="59"/>
      <c r="Q51" s="152"/>
      <c r="R51" s="58"/>
      <c r="S51" s="21"/>
      <c r="T51" s="33"/>
      <c r="U51" s="59"/>
      <c r="V51" s="155"/>
      <c r="W51" s="21"/>
      <c r="X51" s="21"/>
      <c r="Y51" s="33"/>
      <c r="Z51" s="27"/>
      <c r="AA51" s="16"/>
      <c r="AB51" s="77"/>
      <c r="AC51" s="77"/>
      <c r="AD51" s="75"/>
      <c r="AE51" s="89"/>
      <c r="AF51" s="157"/>
      <c r="AG51" s="77">
        <v>10</v>
      </c>
      <c r="AH51" s="77"/>
      <c r="AI51" s="75">
        <v>10</v>
      </c>
      <c r="AJ51" s="89">
        <v>5</v>
      </c>
      <c r="AK51" s="157">
        <v>2</v>
      </c>
    </row>
    <row r="52" spans="1:37" ht="15.75" thickBot="1" x14ac:dyDescent="0.3">
      <c r="A52" s="10" t="s">
        <v>57</v>
      </c>
      <c r="B52" s="97" t="s">
        <v>121</v>
      </c>
      <c r="C52" s="94">
        <f>SUM(D52:E52)</f>
        <v>55</v>
      </c>
      <c r="D52" s="1">
        <f t="shared" si="16"/>
        <v>20</v>
      </c>
      <c r="E52" s="1">
        <f t="shared" si="17"/>
        <v>35</v>
      </c>
      <c r="F52" s="36" t="s">
        <v>11</v>
      </c>
      <c r="G52" s="85">
        <f t="shared" si="18"/>
        <v>3</v>
      </c>
      <c r="H52" s="21"/>
      <c r="I52" s="21"/>
      <c r="J52" s="33"/>
      <c r="K52" s="27"/>
      <c r="L52" s="65"/>
      <c r="M52" s="58"/>
      <c r="N52" s="21"/>
      <c r="O52" s="33"/>
      <c r="P52" s="59"/>
      <c r="Q52" s="152"/>
      <c r="R52" s="58"/>
      <c r="S52" s="21"/>
      <c r="T52" s="33"/>
      <c r="U52" s="59"/>
      <c r="V52" s="155"/>
      <c r="W52" s="21"/>
      <c r="X52" s="21"/>
      <c r="Y52" s="33"/>
      <c r="Z52" s="27"/>
      <c r="AA52" s="16"/>
      <c r="AB52" s="99">
        <v>12</v>
      </c>
      <c r="AC52" s="99">
        <v>8</v>
      </c>
      <c r="AD52" s="100">
        <v>15</v>
      </c>
      <c r="AE52" s="101">
        <v>20</v>
      </c>
      <c r="AF52" s="158">
        <v>3</v>
      </c>
      <c r="AG52" s="99"/>
      <c r="AH52" s="99"/>
      <c r="AI52" s="100"/>
      <c r="AJ52" s="101"/>
      <c r="AK52" s="158"/>
    </row>
    <row r="53" spans="1:37" ht="15.75" thickBot="1" x14ac:dyDescent="0.3">
      <c r="A53" s="805" t="s">
        <v>18</v>
      </c>
      <c r="B53" s="809"/>
      <c r="C53" s="142">
        <f>SUM(C39:C52)</f>
        <v>1245</v>
      </c>
      <c r="D53" s="142">
        <f t="shared" ref="D53:G53" si="19">SUM(D39:D52)</f>
        <v>345</v>
      </c>
      <c r="E53" s="142">
        <f t="shared" si="19"/>
        <v>900</v>
      </c>
      <c r="F53" s="142">
        <f t="shared" si="19"/>
        <v>0</v>
      </c>
      <c r="G53" s="142">
        <f t="shared" si="19"/>
        <v>78</v>
      </c>
      <c r="H53" s="142">
        <f t="shared" ref="H53" si="20">SUM(H39:H52)</f>
        <v>0</v>
      </c>
      <c r="I53" s="142">
        <f t="shared" ref="I53" si="21">SUM(I39:I52)</f>
        <v>0</v>
      </c>
      <c r="J53" s="142">
        <f t="shared" ref="J53" si="22">SUM(J39:J52)</f>
        <v>0</v>
      </c>
      <c r="K53" s="142">
        <f t="shared" ref="K53" si="23">SUM(K39:K52)</f>
        <v>0</v>
      </c>
      <c r="L53" s="142">
        <f t="shared" ref="L53" si="24">SUM(L39:L52)</f>
        <v>0</v>
      </c>
      <c r="M53" s="142">
        <f t="shared" ref="M53" si="25">SUM(M39:M52)</f>
        <v>28</v>
      </c>
      <c r="N53" s="142">
        <f t="shared" ref="N53" si="26">SUM(N39:N52)</f>
        <v>12</v>
      </c>
      <c r="O53" s="142">
        <f t="shared" ref="O53" si="27">SUM(O39:O52)</f>
        <v>100</v>
      </c>
      <c r="P53" s="142">
        <f t="shared" ref="P53" si="28">SUM(P39:P52)</f>
        <v>10</v>
      </c>
      <c r="Q53" s="142">
        <f t="shared" ref="Q53" si="29">SUM(Q39:Q52)</f>
        <v>11</v>
      </c>
      <c r="R53" s="142">
        <f t="shared" ref="R53" si="30">SUM(R39:R52)</f>
        <v>49</v>
      </c>
      <c r="S53" s="142">
        <f t="shared" ref="S53" si="31">SUM(S39:S52)</f>
        <v>26</v>
      </c>
      <c r="T53" s="142">
        <f t="shared" ref="T53" si="32">SUM(T39:T52)</f>
        <v>150</v>
      </c>
      <c r="U53" s="142">
        <f t="shared" ref="U53" si="33">SUM(U39:U52)</f>
        <v>40</v>
      </c>
      <c r="V53" s="142">
        <f t="shared" ref="V53" si="34">SUM(V39:V52)</f>
        <v>17</v>
      </c>
      <c r="W53" s="142">
        <f t="shared" ref="W53" si="35">SUM(W39:W52)</f>
        <v>40</v>
      </c>
      <c r="X53" s="142">
        <f t="shared" ref="X53" si="36">SUM(X39:X52)</f>
        <v>20</v>
      </c>
      <c r="Y53" s="142">
        <f t="shared" ref="Y53" si="37">SUM(Y39:Y52)</f>
        <v>150</v>
      </c>
      <c r="Z53" s="142">
        <f t="shared" ref="Z53" si="38">SUM(Z39:Z52)</f>
        <v>20</v>
      </c>
      <c r="AA53" s="142">
        <f t="shared" ref="AA53" si="39">SUM(AA39:AA52)</f>
        <v>13</v>
      </c>
      <c r="AB53" s="142">
        <f t="shared" ref="AB53" si="40">SUM(AB39:AB52)</f>
        <v>60</v>
      </c>
      <c r="AC53" s="142">
        <f t="shared" ref="AC53" si="41">SUM(AC39:AC52)</f>
        <v>40</v>
      </c>
      <c r="AD53" s="142">
        <f t="shared" ref="AD53" si="42">SUM(AD39:AD52)</f>
        <v>185</v>
      </c>
      <c r="AE53" s="142">
        <f t="shared" ref="AE53" si="43">SUM(AE39:AE52)</f>
        <v>45</v>
      </c>
      <c r="AF53" s="142">
        <f t="shared" ref="AF53" si="44">SUM(AF39:AF52)</f>
        <v>19</v>
      </c>
      <c r="AG53" s="142">
        <f t="shared" ref="AG53" si="45">SUM(AG39:AG52)</f>
        <v>50</v>
      </c>
      <c r="AH53" s="142">
        <f t="shared" ref="AH53" si="46">SUM(AH39:AH52)</f>
        <v>20</v>
      </c>
      <c r="AI53" s="142">
        <f t="shared" ref="AI53" si="47">SUM(AI39:AI52)</f>
        <v>170</v>
      </c>
      <c r="AJ53" s="142">
        <f t="shared" ref="AJ53" si="48">SUM(AJ39:AJ52)</f>
        <v>30</v>
      </c>
      <c r="AK53" s="142">
        <f t="shared" ref="AK53" si="49">SUM(AK39:AK52)</f>
        <v>18</v>
      </c>
    </row>
    <row r="54" spans="1:37" ht="15.75" thickBot="1" x14ac:dyDescent="0.3">
      <c r="A54" s="810" t="s">
        <v>122</v>
      </c>
      <c r="B54" s="811"/>
      <c r="C54" s="812"/>
      <c r="D54" s="812"/>
      <c r="E54" s="812"/>
      <c r="F54" s="812"/>
      <c r="G54" s="811"/>
      <c r="H54" s="811"/>
      <c r="I54" s="811"/>
      <c r="J54" s="811"/>
      <c r="K54" s="811"/>
      <c r="L54" s="811"/>
      <c r="M54" s="811"/>
      <c r="N54" s="811"/>
      <c r="O54" s="811"/>
      <c r="P54" s="811"/>
      <c r="Q54" s="811"/>
      <c r="R54" s="811"/>
      <c r="S54" s="811"/>
      <c r="T54" s="811"/>
      <c r="U54" s="811"/>
      <c r="V54" s="811"/>
      <c r="W54" s="811"/>
      <c r="X54" s="811"/>
      <c r="Y54" s="811"/>
      <c r="Z54" s="811"/>
      <c r="AA54" s="811"/>
      <c r="AB54" s="811"/>
      <c r="AC54" s="811"/>
      <c r="AD54" s="811"/>
      <c r="AE54" s="811"/>
      <c r="AF54" s="811"/>
      <c r="AG54" s="811"/>
      <c r="AH54" s="811"/>
      <c r="AI54" s="811"/>
      <c r="AJ54" s="811"/>
      <c r="AK54" s="813"/>
    </row>
    <row r="55" spans="1:37" x14ac:dyDescent="0.25">
      <c r="A55" s="10" t="s">
        <v>58</v>
      </c>
      <c r="B55" s="190" t="s">
        <v>139</v>
      </c>
      <c r="C55" s="46">
        <f>SUM(D55:E55)</f>
        <v>9</v>
      </c>
      <c r="D55" s="109">
        <f>SUM(H55:I55,M55:N55,R55:S55,W55:X55,AB55:AC55,AG55:AH55)</f>
        <v>9</v>
      </c>
      <c r="E55" s="109">
        <f>SUM(J55:K55,O55:P55,T55:U55,Y55:Z55,AD55:AE55,AI55:AJ55)</f>
        <v>0</v>
      </c>
      <c r="F55" s="111" t="s">
        <v>15</v>
      </c>
      <c r="G55" s="110">
        <f>SUM(L55,Q55,V55,AA55,AF55,AK55)</f>
        <v>1</v>
      </c>
      <c r="H55" s="9"/>
      <c r="I55" s="9"/>
      <c r="J55" s="12"/>
      <c r="K55" s="10"/>
      <c r="L55" s="159"/>
      <c r="M55" s="9">
        <v>9</v>
      </c>
      <c r="N55" s="9"/>
      <c r="O55" s="12"/>
      <c r="P55" s="10"/>
      <c r="Q55" s="161">
        <v>1</v>
      </c>
      <c r="R55" s="87"/>
      <c r="S55" s="18"/>
      <c r="T55" s="31"/>
      <c r="U55" s="86"/>
      <c r="V55" s="161"/>
      <c r="W55" s="87"/>
      <c r="X55" s="18"/>
      <c r="Y55" s="31"/>
      <c r="Z55" s="24"/>
      <c r="AA55" s="172"/>
      <c r="AB55" s="73"/>
      <c r="AC55" s="73"/>
      <c r="AD55" s="71"/>
      <c r="AE55" s="72"/>
      <c r="AF55" s="119"/>
      <c r="AG55" s="73"/>
      <c r="AH55" s="73"/>
      <c r="AI55" s="71"/>
      <c r="AJ55" s="72"/>
      <c r="AK55" s="119"/>
    </row>
    <row r="56" spans="1:37" x14ac:dyDescent="0.25">
      <c r="A56" s="10" t="s">
        <v>59</v>
      </c>
      <c r="B56" s="191" t="s">
        <v>140</v>
      </c>
      <c r="C56" s="48">
        <f t="shared" ref="C56:C67" si="50">SUM(D56:E56)</f>
        <v>9</v>
      </c>
      <c r="D56" s="14">
        <f t="shared" ref="D56:D67" si="51">SUM(H56:I56,M56:N56,R56:S56,W56:X56,AB56:AC56,AG56:AH56)</f>
        <v>9</v>
      </c>
      <c r="E56" s="14">
        <f t="shared" ref="E56:E67" si="52">SUM(J56:K56,O56:P56,T56:U56,Y56:Z56,AD56:AE56,AI56:AJ56)</f>
        <v>0</v>
      </c>
      <c r="F56" s="112" t="s">
        <v>15</v>
      </c>
      <c r="G56" s="110">
        <f t="shared" ref="G56:G67" si="53">SUM(L56,Q56,V56,AA56,AF56,AK56)</f>
        <v>1</v>
      </c>
      <c r="H56" s="23"/>
      <c r="I56" s="23"/>
      <c r="J56" s="11"/>
      <c r="K56" s="38"/>
      <c r="L56" s="160"/>
      <c r="M56" s="23">
        <v>9</v>
      </c>
      <c r="N56" s="23"/>
      <c r="O56" s="11"/>
      <c r="P56" s="38"/>
      <c r="Q56" s="162">
        <v>1</v>
      </c>
      <c r="R56" s="66"/>
      <c r="S56" s="74"/>
      <c r="T56" s="62"/>
      <c r="U56" s="52"/>
      <c r="V56" s="130"/>
      <c r="W56" s="48"/>
      <c r="X56" s="19"/>
      <c r="Y56" s="28"/>
      <c r="Z56" s="34"/>
      <c r="AA56" s="160"/>
      <c r="AB56" s="74"/>
      <c r="AC56" s="74"/>
      <c r="AD56" s="62"/>
      <c r="AE56" s="61"/>
      <c r="AF56" s="120"/>
      <c r="AG56" s="74"/>
      <c r="AH56" s="74"/>
      <c r="AI56" s="62"/>
      <c r="AJ56" s="61"/>
      <c r="AK56" s="120"/>
    </row>
    <row r="57" spans="1:37" ht="24.75" x14ac:dyDescent="0.25">
      <c r="A57" s="10" t="s">
        <v>60</v>
      </c>
      <c r="B57" s="192" t="s">
        <v>141</v>
      </c>
      <c r="C57" s="48">
        <f t="shared" si="50"/>
        <v>9</v>
      </c>
      <c r="D57" s="14">
        <f t="shared" si="51"/>
        <v>9</v>
      </c>
      <c r="E57" s="14">
        <f t="shared" si="52"/>
        <v>0</v>
      </c>
      <c r="F57" s="112" t="s">
        <v>15</v>
      </c>
      <c r="G57" s="110">
        <f t="shared" si="53"/>
        <v>1</v>
      </c>
      <c r="H57" s="23"/>
      <c r="I57" s="23"/>
      <c r="J57" s="11"/>
      <c r="K57" s="38"/>
      <c r="L57" s="160"/>
      <c r="M57" s="164">
        <v>9</v>
      </c>
      <c r="N57" s="164"/>
      <c r="O57" s="11"/>
      <c r="P57" s="38"/>
      <c r="Q57" s="64">
        <v>1</v>
      </c>
      <c r="R57" s="48"/>
      <c r="S57" s="19"/>
      <c r="T57" s="28"/>
      <c r="U57" s="49"/>
      <c r="V57" s="162"/>
      <c r="W57" s="66"/>
      <c r="X57" s="74"/>
      <c r="Y57" s="62"/>
      <c r="Z57" s="61"/>
      <c r="AA57" s="120"/>
      <c r="AB57" s="74"/>
      <c r="AC57" s="74"/>
      <c r="AD57" s="62"/>
      <c r="AE57" s="61"/>
      <c r="AF57" s="120"/>
      <c r="AG57" s="74"/>
      <c r="AH57" s="74"/>
      <c r="AI57" s="62"/>
      <c r="AJ57" s="61"/>
      <c r="AK57" s="120"/>
    </row>
    <row r="58" spans="1:37" x14ac:dyDescent="0.25">
      <c r="A58" s="10" t="s">
        <v>61</v>
      </c>
      <c r="B58" s="191" t="s">
        <v>142</v>
      </c>
      <c r="C58" s="48">
        <f t="shared" si="50"/>
        <v>12</v>
      </c>
      <c r="D58" s="14">
        <f t="shared" si="51"/>
        <v>12</v>
      </c>
      <c r="E58" s="14">
        <f t="shared" si="52"/>
        <v>0</v>
      </c>
      <c r="F58" s="112" t="s">
        <v>15</v>
      </c>
      <c r="G58" s="110">
        <f t="shared" si="53"/>
        <v>1</v>
      </c>
      <c r="H58" s="19">
        <v>12</v>
      </c>
      <c r="I58" s="19"/>
      <c r="J58" s="28"/>
      <c r="K58" s="34"/>
      <c r="L58" s="15">
        <v>1</v>
      </c>
      <c r="M58" s="23"/>
      <c r="N58" s="23"/>
      <c r="O58" s="11"/>
      <c r="P58" s="38"/>
      <c r="Q58" s="64"/>
      <c r="R58" s="69"/>
      <c r="S58" s="263"/>
      <c r="T58" s="30"/>
      <c r="U58" s="70"/>
      <c r="V58" s="64"/>
      <c r="W58" s="66"/>
      <c r="X58" s="74"/>
      <c r="Y58" s="62"/>
      <c r="Z58" s="61"/>
      <c r="AA58" s="120"/>
      <c r="AB58" s="74"/>
      <c r="AC58" s="74"/>
      <c r="AD58" s="62"/>
      <c r="AE58" s="61"/>
      <c r="AF58" s="120"/>
      <c r="AG58" s="74"/>
      <c r="AH58" s="74"/>
      <c r="AI58" s="62"/>
      <c r="AJ58" s="61"/>
      <c r="AK58" s="120"/>
    </row>
    <row r="59" spans="1:37" x14ac:dyDescent="0.25">
      <c r="A59" s="10" t="s">
        <v>66</v>
      </c>
      <c r="B59" s="191" t="s">
        <v>143</v>
      </c>
      <c r="C59" s="48">
        <f t="shared" si="50"/>
        <v>9</v>
      </c>
      <c r="D59" s="14">
        <f t="shared" si="51"/>
        <v>9</v>
      </c>
      <c r="E59" s="14">
        <f t="shared" si="52"/>
        <v>0</v>
      </c>
      <c r="F59" s="112" t="s">
        <v>15</v>
      </c>
      <c r="G59" s="110">
        <f t="shared" si="53"/>
        <v>1</v>
      </c>
      <c r="H59" s="19"/>
      <c r="I59" s="19"/>
      <c r="J59" s="28"/>
      <c r="K59" s="34"/>
      <c r="L59" s="15"/>
      <c r="M59" s="19"/>
      <c r="N59" s="19"/>
      <c r="O59" s="28"/>
      <c r="P59" s="34"/>
      <c r="Q59" s="64"/>
      <c r="R59" s="48"/>
      <c r="S59" s="19"/>
      <c r="T59" s="28"/>
      <c r="U59" s="49"/>
      <c r="V59" s="64"/>
      <c r="W59" s="88">
        <v>9</v>
      </c>
      <c r="X59" s="77"/>
      <c r="Y59" s="75"/>
      <c r="Z59" s="89"/>
      <c r="AA59" s="189">
        <v>1</v>
      </c>
      <c r="AB59" s="74"/>
      <c r="AC59" s="74"/>
      <c r="AD59" s="62"/>
      <c r="AE59" s="61"/>
      <c r="AF59" s="120"/>
      <c r="AG59" s="74"/>
      <c r="AH59" s="74"/>
      <c r="AI59" s="62"/>
      <c r="AJ59" s="61"/>
      <c r="AK59" s="120"/>
    </row>
    <row r="60" spans="1:37" x14ac:dyDescent="0.25">
      <c r="A60" s="10" t="s">
        <v>62</v>
      </c>
      <c r="B60" s="191" t="s">
        <v>144</v>
      </c>
      <c r="C60" s="48">
        <f t="shared" si="50"/>
        <v>9</v>
      </c>
      <c r="D60" s="14">
        <f t="shared" si="51"/>
        <v>9</v>
      </c>
      <c r="E60" s="14">
        <f t="shared" si="52"/>
        <v>0</v>
      </c>
      <c r="F60" s="112" t="s">
        <v>15</v>
      </c>
      <c r="G60" s="110">
        <f t="shared" si="53"/>
        <v>2</v>
      </c>
      <c r="H60" s="19"/>
      <c r="I60" s="19"/>
      <c r="J60" s="28"/>
      <c r="K60" s="34"/>
      <c r="L60" s="15"/>
      <c r="M60" s="19"/>
      <c r="N60" s="19"/>
      <c r="O60" s="28"/>
      <c r="P60" s="34"/>
      <c r="Q60" s="64"/>
      <c r="R60" s="48"/>
      <c r="S60" s="19"/>
      <c r="T60" s="28"/>
      <c r="U60" s="49"/>
      <c r="V60" s="64"/>
      <c r="W60" s="48"/>
      <c r="X60" s="19"/>
      <c r="Y60" s="28"/>
      <c r="Z60" s="34"/>
      <c r="AA60" s="15"/>
      <c r="AB60" s="74"/>
      <c r="AC60" s="74"/>
      <c r="AD60" s="62"/>
      <c r="AE60" s="61"/>
      <c r="AF60" s="120"/>
      <c r="AG60" s="77">
        <v>9</v>
      </c>
      <c r="AH60" s="77"/>
      <c r="AI60" s="75"/>
      <c r="AJ60" s="89"/>
      <c r="AK60" s="157">
        <v>2</v>
      </c>
    </row>
    <row r="61" spans="1:37" ht="24.75" x14ac:dyDescent="0.25">
      <c r="A61" s="10" t="s">
        <v>63</v>
      </c>
      <c r="B61" s="192" t="s">
        <v>145</v>
      </c>
      <c r="C61" s="48">
        <f t="shared" si="50"/>
        <v>20</v>
      </c>
      <c r="D61" s="14">
        <f t="shared" si="51"/>
        <v>20</v>
      </c>
      <c r="E61" s="14">
        <f t="shared" si="52"/>
        <v>0</v>
      </c>
      <c r="F61" s="112" t="s">
        <v>15</v>
      </c>
      <c r="G61" s="110">
        <f t="shared" si="53"/>
        <v>2</v>
      </c>
      <c r="H61" s="19"/>
      <c r="I61" s="19"/>
      <c r="J61" s="28"/>
      <c r="K61" s="34"/>
      <c r="L61" s="15"/>
      <c r="M61" s="19"/>
      <c r="N61" s="19"/>
      <c r="O61" s="28"/>
      <c r="P61" s="34"/>
      <c r="Q61" s="64"/>
      <c r="R61" s="66"/>
      <c r="S61" s="74"/>
      <c r="T61" s="62"/>
      <c r="U61" s="52"/>
      <c r="V61" s="163"/>
      <c r="W61" s="48">
        <v>12</v>
      </c>
      <c r="X61" s="19">
        <v>8</v>
      </c>
      <c r="Y61" s="28"/>
      <c r="Z61" s="34"/>
      <c r="AA61" s="15">
        <v>2</v>
      </c>
      <c r="AB61" s="77"/>
      <c r="AC61" s="77"/>
      <c r="AD61" s="75"/>
      <c r="AE61" s="89"/>
      <c r="AF61" s="157"/>
      <c r="AG61" s="77"/>
      <c r="AH61" s="77"/>
      <c r="AI61" s="75"/>
      <c r="AJ61" s="89"/>
      <c r="AK61" s="157"/>
    </row>
    <row r="62" spans="1:37" ht="24.75" x14ac:dyDescent="0.25">
      <c r="A62" s="10" t="s">
        <v>64</v>
      </c>
      <c r="B62" s="192" t="s">
        <v>146</v>
      </c>
      <c r="C62" s="48">
        <f t="shared" si="50"/>
        <v>20</v>
      </c>
      <c r="D62" s="14">
        <f t="shared" si="51"/>
        <v>10</v>
      </c>
      <c r="E62" s="14">
        <f t="shared" si="52"/>
        <v>10</v>
      </c>
      <c r="F62" s="112" t="s">
        <v>15</v>
      </c>
      <c r="G62" s="110">
        <f t="shared" si="53"/>
        <v>3</v>
      </c>
      <c r="H62" s="19"/>
      <c r="I62" s="19"/>
      <c r="J62" s="28"/>
      <c r="K62" s="34"/>
      <c r="L62" s="15"/>
      <c r="M62" s="19">
        <v>10</v>
      </c>
      <c r="N62" s="19"/>
      <c r="O62" s="28">
        <v>10</v>
      </c>
      <c r="P62" s="34"/>
      <c r="Q62" s="64">
        <v>3</v>
      </c>
      <c r="R62" s="48"/>
      <c r="S62" s="19"/>
      <c r="T62" s="28"/>
      <c r="U62" s="49"/>
      <c r="V62" s="64"/>
      <c r="W62" s="48"/>
      <c r="X62" s="19"/>
      <c r="Y62" s="28"/>
      <c r="Z62" s="34"/>
      <c r="AA62" s="15"/>
      <c r="AB62" s="74"/>
      <c r="AC62" s="74"/>
      <c r="AD62" s="62"/>
      <c r="AE62" s="61"/>
      <c r="AF62" s="120"/>
      <c r="AG62" s="77"/>
      <c r="AH62" s="77"/>
      <c r="AI62" s="75"/>
      <c r="AJ62" s="89"/>
      <c r="AK62" s="157"/>
    </row>
    <row r="63" spans="1:37" x14ac:dyDescent="0.25">
      <c r="A63" s="10" t="s">
        <v>158</v>
      </c>
      <c r="B63" s="191" t="s">
        <v>147</v>
      </c>
      <c r="C63" s="48">
        <f t="shared" si="50"/>
        <v>20</v>
      </c>
      <c r="D63" s="14">
        <f t="shared" si="51"/>
        <v>0</v>
      </c>
      <c r="E63" s="14">
        <f t="shared" si="52"/>
        <v>20</v>
      </c>
      <c r="F63" s="112" t="s">
        <v>15</v>
      </c>
      <c r="G63" s="110">
        <f t="shared" si="53"/>
        <v>4</v>
      </c>
      <c r="H63" s="19"/>
      <c r="I63" s="19"/>
      <c r="J63" s="28"/>
      <c r="K63" s="34"/>
      <c r="L63" s="15"/>
      <c r="M63" s="19"/>
      <c r="N63" s="19"/>
      <c r="O63" s="28"/>
      <c r="P63" s="34"/>
      <c r="Q63" s="64"/>
      <c r="R63" s="48"/>
      <c r="S63" s="19"/>
      <c r="T63" s="28"/>
      <c r="U63" s="49"/>
      <c r="V63" s="64"/>
      <c r="W63" s="66"/>
      <c r="X63" s="74"/>
      <c r="Y63" s="75">
        <v>20</v>
      </c>
      <c r="Z63" s="61"/>
      <c r="AA63" s="157">
        <v>4</v>
      </c>
      <c r="AB63" s="74"/>
      <c r="AC63" s="74"/>
      <c r="AD63" s="62"/>
      <c r="AE63" s="61"/>
      <c r="AF63" s="120"/>
      <c r="AG63" s="77"/>
      <c r="AH63" s="77"/>
      <c r="AI63" s="75"/>
      <c r="AJ63" s="89"/>
      <c r="AK63" s="157"/>
    </row>
    <row r="64" spans="1:37" x14ac:dyDescent="0.25">
      <c r="A64" s="10" t="s">
        <v>65</v>
      </c>
      <c r="B64" s="191" t="s">
        <v>148</v>
      </c>
      <c r="C64" s="48">
        <f t="shared" si="50"/>
        <v>15</v>
      </c>
      <c r="D64" s="14">
        <f t="shared" si="51"/>
        <v>15</v>
      </c>
      <c r="E64" s="14">
        <f t="shared" si="52"/>
        <v>0</v>
      </c>
      <c r="F64" s="112" t="s">
        <v>15</v>
      </c>
      <c r="G64" s="110">
        <f t="shared" si="53"/>
        <v>2</v>
      </c>
      <c r="H64" s="19"/>
      <c r="I64" s="19"/>
      <c r="J64" s="28"/>
      <c r="K64" s="34"/>
      <c r="L64" s="15"/>
      <c r="M64" s="19"/>
      <c r="N64" s="19"/>
      <c r="O64" s="28"/>
      <c r="P64" s="34"/>
      <c r="Q64" s="64"/>
      <c r="R64" s="48"/>
      <c r="S64" s="19"/>
      <c r="T64" s="28"/>
      <c r="U64" s="49"/>
      <c r="V64" s="64"/>
      <c r="W64" s="48"/>
      <c r="X64" s="19"/>
      <c r="Y64" s="28"/>
      <c r="Z64" s="34"/>
      <c r="AA64" s="15"/>
      <c r="AB64" s="74"/>
      <c r="AC64" s="74"/>
      <c r="AD64" s="62"/>
      <c r="AE64" s="61"/>
      <c r="AF64" s="120"/>
      <c r="AG64" s="77">
        <v>9</v>
      </c>
      <c r="AH64" s="77">
        <v>6</v>
      </c>
      <c r="AI64" s="75"/>
      <c r="AJ64" s="89"/>
      <c r="AK64" s="157">
        <v>2</v>
      </c>
    </row>
    <row r="65" spans="1:37" ht="24.75" x14ac:dyDescent="0.25">
      <c r="A65" s="10" t="s">
        <v>49</v>
      </c>
      <c r="B65" s="192" t="s">
        <v>149</v>
      </c>
      <c r="C65" s="48">
        <f t="shared" si="50"/>
        <v>20</v>
      </c>
      <c r="D65" s="14">
        <f t="shared" si="51"/>
        <v>0</v>
      </c>
      <c r="E65" s="14">
        <f t="shared" si="52"/>
        <v>20</v>
      </c>
      <c r="F65" s="112" t="s">
        <v>15</v>
      </c>
      <c r="G65" s="110">
        <f t="shared" si="53"/>
        <v>4</v>
      </c>
      <c r="H65" s="19"/>
      <c r="I65" s="19"/>
      <c r="J65" s="28"/>
      <c r="K65" s="34"/>
      <c r="L65" s="15"/>
      <c r="M65" s="19"/>
      <c r="N65" s="19"/>
      <c r="O65" s="28"/>
      <c r="P65" s="34"/>
      <c r="Q65" s="64"/>
      <c r="R65" s="48"/>
      <c r="S65" s="19"/>
      <c r="T65" s="28"/>
      <c r="U65" s="49"/>
      <c r="V65" s="64"/>
      <c r="W65" s="48"/>
      <c r="X65" s="19"/>
      <c r="Y65" s="28"/>
      <c r="Z65" s="34"/>
      <c r="AA65" s="15"/>
      <c r="AB65" s="74"/>
      <c r="AC65" s="74"/>
      <c r="AD65" s="75">
        <v>20</v>
      </c>
      <c r="AE65" s="89"/>
      <c r="AF65" s="157">
        <v>4</v>
      </c>
      <c r="AG65" s="77"/>
      <c r="AH65" s="77"/>
      <c r="AI65" s="75"/>
      <c r="AJ65" s="89"/>
      <c r="AK65" s="157"/>
    </row>
    <row r="66" spans="1:37" x14ac:dyDescent="0.25">
      <c r="A66" s="10" t="s">
        <v>50</v>
      </c>
      <c r="B66" s="192" t="s">
        <v>150</v>
      </c>
      <c r="C66" s="48">
        <f t="shared" si="50"/>
        <v>20</v>
      </c>
      <c r="D66" s="14">
        <f t="shared" si="51"/>
        <v>20</v>
      </c>
      <c r="E66" s="14">
        <f t="shared" si="52"/>
        <v>0</v>
      </c>
      <c r="F66" s="112" t="s">
        <v>15</v>
      </c>
      <c r="G66" s="110">
        <f t="shared" si="53"/>
        <v>2</v>
      </c>
      <c r="H66" s="19"/>
      <c r="I66" s="19"/>
      <c r="J66" s="28"/>
      <c r="K66" s="34"/>
      <c r="L66" s="15"/>
      <c r="M66" s="19"/>
      <c r="N66" s="19"/>
      <c r="O66" s="28"/>
      <c r="P66" s="34"/>
      <c r="Q66" s="64"/>
      <c r="R66" s="48">
        <v>12</v>
      </c>
      <c r="S66" s="19">
        <v>8</v>
      </c>
      <c r="T66" s="28"/>
      <c r="U66" s="49"/>
      <c r="V66" s="64">
        <v>2</v>
      </c>
      <c r="W66" s="48"/>
      <c r="X66" s="19"/>
      <c r="Y66" s="28"/>
      <c r="Z66" s="34"/>
      <c r="AA66" s="15"/>
      <c r="AB66" s="74"/>
      <c r="AC66" s="74"/>
      <c r="AD66" s="62"/>
      <c r="AE66" s="61"/>
      <c r="AF66" s="120"/>
      <c r="AG66" s="77"/>
      <c r="AH66" s="77"/>
      <c r="AI66" s="75"/>
      <c r="AJ66" s="89"/>
      <c r="AK66" s="157"/>
    </row>
    <row r="67" spans="1:37" ht="15.75" thickBot="1" x14ac:dyDescent="0.3">
      <c r="A67" s="10" t="s">
        <v>51</v>
      </c>
      <c r="B67" s="191" t="s">
        <v>154</v>
      </c>
      <c r="C67" s="48">
        <f t="shared" si="50"/>
        <v>18</v>
      </c>
      <c r="D67" s="14">
        <f t="shared" si="51"/>
        <v>18</v>
      </c>
      <c r="E67" s="14">
        <f t="shared" si="52"/>
        <v>0</v>
      </c>
      <c r="F67" s="112" t="s">
        <v>15</v>
      </c>
      <c r="G67" s="110">
        <f t="shared" si="53"/>
        <v>2</v>
      </c>
      <c r="H67" s="260">
        <v>12</v>
      </c>
      <c r="I67" s="260">
        <v>6</v>
      </c>
      <c r="J67" s="28"/>
      <c r="K67" s="34"/>
      <c r="L67" s="15">
        <v>2</v>
      </c>
      <c r="M67" s="19"/>
      <c r="N67" s="19"/>
      <c r="O67" s="28"/>
      <c r="P67" s="34"/>
      <c r="Q67" s="64"/>
      <c r="R67" s="58"/>
      <c r="S67" s="21"/>
      <c r="T67" s="33"/>
      <c r="U67" s="59"/>
      <c r="V67" s="65"/>
      <c r="W67" s="58"/>
      <c r="X67" s="21"/>
      <c r="Y67" s="33"/>
      <c r="Z67" s="27"/>
      <c r="AA67" s="67"/>
      <c r="AB67" s="171"/>
      <c r="AC67" s="171"/>
      <c r="AD67" s="60"/>
      <c r="AE67" s="173"/>
      <c r="AF67" s="138"/>
      <c r="AG67" s="99"/>
      <c r="AH67" s="99"/>
      <c r="AI67" s="100"/>
      <c r="AJ67" s="101"/>
      <c r="AK67" s="174"/>
    </row>
    <row r="68" spans="1:37" x14ac:dyDescent="0.25">
      <c r="A68" s="10" t="s">
        <v>67</v>
      </c>
      <c r="B68" s="283" t="s">
        <v>180</v>
      </c>
      <c r="C68" s="84">
        <f>SUM(D68:E68)</f>
        <v>9</v>
      </c>
      <c r="D68" s="1">
        <f>SUM(H68:I68,M68:N68,R68:S68,W68:X68,AB68:AC68,AG68:AH68)</f>
        <v>9</v>
      </c>
      <c r="E68" s="1">
        <f>SUM(J68:K68,O68:P68,T68:U68,Y68:Z68,AD68:AE68,AI68:AJ68)</f>
        <v>0</v>
      </c>
      <c r="F68" s="284" t="s">
        <v>15</v>
      </c>
      <c r="G68" s="85">
        <f>SUM(L68,Q68,V68,AA68,AF68,AK68)</f>
        <v>1</v>
      </c>
      <c r="H68" s="166">
        <v>9</v>
      </c>
      <c r="I68" s="166"/>
      <c r="J68" s="2"/>
      <c r="K68" s="167"/>
      <c r="L68" s="181">
        <v>1</v>
      </c>
      <c r="M68" s="166"/>
      <c r="N68" s="166"/>
      <c r="O68" s="2"/>
      <c r="P68" s="167"/>
      <c r="Q68" s="181"/>
      <c r="R68" s="166"/>
      <c r="S68" s="166"/>
      <c r="T68" s="2"/>
      <c r="U68" s="167"/>
      <c r="V68" s="181"/>
      <c r="W68" s="166"/>
      <c r="X68" s="166"/>
      <c r="Y68" s="2"/>
      <c r="Z68" s="167"/>
      <c r="AA68" s="181"/>
      <c r="AB68" s="175"/>
      <c r="AC68" s="175"/>
      <c r="AD68" s="168"/>
      <c r="AE68" s="177"/>
      <c r="AF68" s="185"/>
      <c r="AG68" s="175"/>
      <c r="AH68" s="175"/>
      <c r="AI68" s="168"/>
      <c r="AJ68" s="177"/>
      <c r="AK68" s="185"/>
    </row>
    <row r="69" spans="1:37" x14ac:dyDescent="0.25">
      <c r="A69" s="10" t="s">
        <v>68</v>
      </c>
      <c r="B69" s="221" t="s">
        <v>168</v>
      </c>
      <c r="C69" s="84">
        <f>SUM(D69:E69)</f>
        <v>9</v>
      </c>
      <c r="D69" s="1">
        <f>SUM(H69:I69,M69:N69,R69:S69,W69:X69,AB69:AC69,AG69:AH69)</f>
        <v>9</v>
      </c>
      <c r="E69" s="1">
        <f>SUM(J69:K69,O69:P69,T69:U69,Y69:Z69,AD69:AE69,AI69:AJ69)</f>
        <v>0</v>
      </c>
      <c r="F69" s="197" t="s">
        <v>15</v>
      </c>
      <c r="G69" s="85">
        <f>SUM(L69,Q69,V69,AA69,AF69,AK69)</f>
        <v>1</v>
      </c>
      <c r="H69" s="3"/>
      <c r="I69" s="3"/>
      <c r="J69" s="26"/>
      <c r="K69" s="169"/>
      <c r="L69" s="182"/>
      <c r="M69" s="3"/>
      <c r="N69" s="3"/>
      <c r="O69" s="26"/>
      <c r="P69" s="169"/>
      <c r="Q69" s="182"/>
      <c r="R69" s="3"/>
      <c r="S69" s="3"/>
      <c r="T69" s="26"/>
      <c r="U69" s="169"/>
      <c r="V69" s="182"/>
      <c r="W69" s="3">
        <v>9</v>
      </c>
      <c r="X69" s="3"/>
      <c r="Y69" s="26"/>
      <c r="Z69" s="169"/>
      <c r="AA69" s="182">
        <v>1</v>
      </c>
      <c r="AB69" s="176"/>
      <c r="AC69" s="176"/>
      <c r="AD69" s="170"/>
      <c r="AE69" s="178"/>
      <c r="AF69" s="186"/>
      <c r="AG69" s="176"/>
      <c r="AH69" s="176"/>
      <c r="AI69" s="170"/>
      <c r="AJ69" s="178"/>
      <c r="AK69" s="186"/>
    </row>
    <row r="70" spans="1:37" ht="15.75" thickBot="1" x14ac:dyDescent="0.3">
      <c r="A70" s="10" t="s">
        <v>69</v>
      </c>
      <c r="B70" s="285" t="s">
        <v>169</v>
      </c>
      <c r="C70" s="84">
        <f>SUM(D70:E70)</f>
        <v>9</v>
      </c>
      <c r="D70" s="1">
        <f>SUM(H70:I70,M70:N70,R70:S70,W70:X70,AB70:AC70,AG70:AH70)</f>
        <v>9</v>
      </c>
      <c r="E70" s="1">
        <f>SUM(J70:K70,O70:P70,T70:U70,Y70:Z70,AD70:AE70,AI70:AJ70)</f>
        <v>0</v>
      </c>
      <c r="F70" s="197" t="s">
        <v>15</v>
      </c>
      <c r="G70" s="85">
        <f>SUM(L70,Q70,V70,AA70,AF70,AK70)</f>
        <v>1</v>
      </c>
      <c r="H70" s="3"/>
      <c r="I70" s="3"/>
      <c r="J70" s="26"/>
      <c r="K70" s="169"/>
      <c r="L70" s="182"/>
      <c r="M70" s="3">
        <v>9</v>
      </c>
      <c r="N70" s="3"/>
      <c r="O70" s="26"/>
      <c r="P70" s="169"/>
      <c r="Q70" s="182">
        <v>1</v>
      </c>
      <c r="R70" s="3"/>
      <c r="S70" s="3"/>
      <c r="T70" s="26"/>
      <c r="U70" s="169"/>
      <c r="V70" s="182"/>
      <c r="W70" s="3"/>
      <c r="X70" s="3"/>
      <c r="Y70" s="26"/>
      <c r="Z70" s="169"/>
      <c r="AA70" s="182"/>
      <c r="AB70" s="176"/>
      <c r="AC70" s="176"/>
      <c r="AD70" s="170"/>
      <c r="AE70" s="178"/>
      <c r="AF70" s="186"/>
      <c r="AG70" s="176"/>
      <c r="AH70" s="176"/>
      <c r="AI70" s="170"/>
      <c r="AJ70" s="178"/>
      <c r="AK70" s="186"/>
    </row>
    <row r="71" spans="1:37" ht="15.75" thickBot="1" x14ac:dyDescent="0.3">
      <c r="A71" s="805" t="s">
        <v>18</v>
      </c>
      <c r="B71" s="809"/>
      <c r="C71" s="144">
        <f>SUM(C55:C70)</f>
        <v>217</v>
      </c>
      <c r="D71" s="144">
        <f t="shared" ref="D71:AK71" si="54">SUM(D55:D70)</f>
        <v>167</v>
      </c>
      <c r="E71" s="144">
        <f t="shared" si="54"/>
        <v>50</v>
      </c>
      <c r="F71" s="144">
        <f t="shared" si="54"/>
        <v>0</v>
      </c>
      <c r="G71" s="144">
        <f t="shared" si="54"/>
        <v>29</v>
      </c>
      <c r="H71" s="144">
        <f t="shared" si="54"/>
        <v>33</v>
      </c>
      <c r="I71" s="144">
        <f t="shared" si="54"/>
        <v>6</v>
      </c>
      <c r="J71" s="144">
        <f t="shared" si="54"/>
        <v>0</v>
      </c>
      <c r="K71" s="144">
        <f t="shared" si="54"/>
        <v>0</v>
      </c>
      <c r="L71" s="144">
        <f t="shared" si="54"/>
        <v>4</v>
      </c>
      <c r="M71" s="144">
        <f t="shared" si="54"/>
        <v>46</v>
      </c>
      <c r="N71" s="144">
        <f t="shared" si="54"/>
        <v>0</v>
      </c>
      <c r="O71" s="144">
        <f t="shared" si="54"/>
        <v>10</v>
      </c>
      <c r="P71" s="144">
        <f t="shared" si="54"/>
        <v>0</v>
      </c>
      <c r="Q71" s="144">
        <f t="shared" si="54"/>
        <v>7</v>
      </c>
      <c r="R71" s="144">
        <f t="shared" si="54"/>
        <v>12</v>
      </c>
      <c r="S71" s="144">
        <f t="shared" si="54"/>
        <v>8</v>
      </c>
      <c r="T71" s="144">
        <f t="shared" si="54"/>
        <v>0</v>
      </c>
      <c r="U71" s="144">
        <f t="shared" si="54"/>
        <v>0</v>
      </c>
      <c r="V71" s="144">
        <f t="shared" si="54"/>
        <v>2</v>
      </c>
      <c r="W71" s="144">
        <f t="shared" si="54"/>
        <v>30</v>
      </c>
      <c r="X71" s="144">
        <f t="shared" si="54"/>
        <v>8</v>
      </c>
      <c r="Y71" s="144">
        <f t="shared" si="54"/>
        <v>20</v>
      </c>
      <c r="Z71" s="144">
        <f t="shared" si="54"/>
        <v>0</v>
      </c>
      <c r="AA71" s="144">
        <f t="shared" si="54"/>
        <v>8</v>
      </c>
      <c r="AB71" s="144">
        <f t="shared" si="54"/>
        <v>0</v>
      </c>
      <c r="AC71" s="144">
        <f t="shared" si="54"/>
        <v>0</v>
      </c>
      <c r="AD71" s="144">
        <f t="shared" si="54"/>
        <v>20</v>
      </c>
      <c r="AE71" s="144">
        <f t="shared" si="54"/>
        <v>0</v>
      </c>
      <c r="AF71" s="144">
        <f t="shared" si="54"/>
        <v>4</v>
      </c>
      <c r="AG71" s="144">
        <f t="shared" si="54"/>
        <v>18</v>
      </c>
      <c r="AH71" s="144">
        <f t="shared" si="54"/>
        <v>6</v>
      </c>
      <c r="AI71" s="144">
        <f t="shared" si="54"/>
        <v>0</v>
      </c>
      <c r="AJ71" s="144">
        <f t="shared" si="54"/>
        <v>0</v>
      </c>
      <c r="AK71" s="144">
        <f t="shared" si="54"/>
        <v>4</v>
      </c>
    </row>
    <row r="72" spans="1:37" ht="15.75" customHeight="1" thickBot="1" x14ac:dyDescent="0.3">
      <c r="A72" s="816" t="s">
        <v>127</v>
      </c>
      <c r="B72" s="817"/>
      <c r="C72" s="817"/>
      <c r="D72" s="817"/>
      <c r="E72" s="817"/>
      <c r="F72" s="817"/>
      <c r="G72" s="817"/>
      <c r="H72" s="817"/>
      <c r="I72" s="817"/>
      <c r="J72" s="817"/>
      <c r="K72" s="817"/>
      <c r="L72" s="817"/>
      <c r="M72" s="817"/>
      <c r="N72" s="817"/>
      <c r="O72" s="817"/>
      <c r="P72" s="817"/>
      <c r="Q72" s="817"/>
      <c r="R72" s="817"/>
      <c r="S72" s="817"/>
      <c r="T72" s="817"/>
      <c r="U72" s="817"/>
      <c r="V72" s="817"/>
      <c r="W72" s="817"/>
      <c r="X72" s="817"/>
      <c r="Y72" s="817"/>
      <c r="Z72" s="817"/>
      <c r="AA72" s="817"/>
      <c r="AB72" s="817"/>
      <c r="AC72" s="817"/>
      <c r="AD72" s="817"/>
      <c r="AE72" s="817"/>
      <c r="AF72" s="817"/>
      <c r="AG72" s="817"/>
      <c r="AH72" s="817"/>
      <c r="AI72" s="817"/>
      <c r="AJ72" s="817"/>
      <c r="AK72" s="818"/>
    </row>
    <row r="73" spans="1:37" x14ac:dyDescent="0.25">
      <c r="A73" s="114" t="s">
        <v>70</v>
      </c>
      <c r="B73" s="116" t="s">
        <v>151</v>
      </c>
      <c r="C73" s="94">
        <f>SUM(D73:E73)</f>
        <v>160</v>
      </c>
      <c r="D73" s="200">
        <f>SUM(H73:I73,M73:N73,R73:S73,W73:X73,AB73:AC73,AG73:AH73)</f>
        <v>0</v>
      </c>
      <c r="E73" s="1">
        <f>SUM(J73:K73,O73:P73,T73:U73,Y73:Z73,AD73:AE73,AI73:AJ73)</f>
        <v>160</v>
      </c>
      <c r="F73" s="39" t="s">
        <v>15</v>
      </c>
      <c r="G73" s="85">
        <f>SUM(L73,Q73,V73,AA73,AF73,AK73)</f>
        <v>5</v>
      </c>
      <c r="H73" s="94"/>
      <c r="I73" s="94"/>
      <c r="J73" s="1"/>
      <c r="K73" s="165"/>
      <c r="L73" s="180"/>
      <c r="M73" s="94"/>
      <c r="N73" s="94"/>
      <c r="O73" s="1"/>
      <c r="P73" s="165"/>
      <c r="Q73" s="180"/>
      <c r="R73" s="94"/>
      <c r="S73" s="94"/>
      <c r="T73" s="1">
        <v>160</v>
      </c>
      <c r="U73" s="165"/>
      <c r="V73" s="180">
        <v>5</v>
      </c>
      <c r="W73" s="94"/>
      <c r="X73" s="94"/>
      <c r="Y73" s="1"/>
      <c r="Z73" s="165"/>
      <c r="AA73" s="183"/>
      <c r="AB73" s="201"/>
      <c r="AC73" s="201"/>
      <c r="AD73" s="202"/>
      <c r="AE73" s="203"/>
      <c r="AF73" s="204"/>
      <c r="AG73" s="201"/>
      <c r="AH73" s="201"/>
      <c r="AI73" s="202"/>
      <c r="AJ73" s="203"/>
      <c r="AK73" s="204"/>
    </row>
    <row r="74" spans="1:37" x14ac:dyDescent="0.25">
      <c r="A74" s="114" t="s">
        <v>71</v>
      </c>
      <c r="B74" s="117" t="s">
        <v>152</v>
      </c>
      <c r="C74" s="94">
        <f t="shared" ref="C74:C75" si="55">SUM(D74:E74)</f>
        <v>80</v>
      </c>
      <c r="D74" s="200">
        <f t="shared" ref="D74:D75" si="56">SUM(H74:I74,M74:N74,R74:S74,W74:X74,AB74:AC74,AG74:AH74)</f>
        <v>0</v>
      </c>
      <c r="E74" s="1">
        <f t="shared" ref="E74:E75" si="57">SUM(J74:K74,O74:P74,T74:U74,Y74:Z74,AD74:AE74,AI74:AJ74)</f>
        <v>80</v>
      </c>
      <c r="F74" s="40" t="s">
        <v>15</v>
      </c>
      <c r="G74" s="85">
        <f t="shared" ref="G74:G75" si="58">SUM(L74,Q74,V74,AA74,AF74,AK74)</f>
        <v>3</v>
      </c>
      <c r="H74" s="166"/>
      <c r="I74" s="166"/>
      <c r="J74" s="2"/>
      <c r="K74" s="167"/>
      <c r="L74" s="181"/>
      <c r="M74" s="166"/>
      <c r="N74" s="166"/>
      <c r="O74" s="2"/>
      <c r="P74" s="167"/>
      <c r="Q74" s="181"/>
      <c r="R74" s="166"/>
      <c r="S74" s="166"/>
      <c r="T74" s="2"/>
      <c r="U74" s="167"/>
      <c r="V74" s="181"/>
      <c r="W74" s="166"/>
      <c r="X74" s="166"/>
      <c r="Y74" s="2">
        <v>80</v>
      </c>
      <c r="Z74" s="167"/>
      <c r="AA74" s="181">
        <v>3</v>
      </c>
      <c r="AB74" s="206"/>
      <c r="AC74" s="206"/>
      <c r="AD74" s="207"/>
      <c r="AE74" s="208"/>
      <c r="AF74" s="209"/>
      <c r="AG74" s="206"/>
      <c r="AH74" s="206"/>
      <c r="AI74" s="207"/>
      <c r="AJ74" s="208"/>
      <c r="AK74" s="209"/>
    </row>
    <row r="75" spans="1:37" ht="15.75" thickBot="1" x14ac:dyDescent="0.3">
      <c r="A75" s="114" t="s">
        <v>72</v>
      </c>
      <c r="B75" s="118" t="s">
        <v>153</v>
      </c>
      <c r="C75" s="98">
        <f t="shared" si="55"/>
        <v>80</v>
      </c>
      <c r="D75" s="200">
        <f t="shared" si="56"/>
        <v>0</v>
      </c>
      <c r="E75" s="90">
        <f t="shared" si="57"/>
        <v>80</v>
      </c>
      <c r="F75" s="43" t="s">
        <v>15</v>
      </c>
      <c r="G75" s="85">
        <f t="shared" si="58"/>
        <v>3</v>
      </c>
      <c r="H75" s="3"/>
      <c r="I75" s="3"/>
      <c r="J75" s="26"/>
      <c r="K75" s="169"/>
      <c r="L75" s="182"/>
      <c r="M75" s="3"/>
      <c r="N75" s="3"/>
      <c r="O75" s="26"/>
      <c r="P75" s="169"/>
      <c r="Q75" s="182"/>
      <c r="R75" s="3"/>
      <c r="S75" s="3"/>
      <c r="T75" s="26"/>
      <c r="U75" s="169"/>
      <c r="V75" s="182"/>
      <c r="W75" s="3"/>
      <c r="X75" s="3"/>
      <c r="Y75" s="26"/>
      <c r="Z75" s="169"/>
      <c r="AA75" s="184"/>
      <c r="AB75" s="211"/>
      <c r="AC75" s="211"/>
      <c r="AD75" s="212">
        <v>80</v>
      </c>
      <c r="AE75" s="213"/>
      <c r="AF75" s="214">
        <v>3</v>
      </c>
      <c r="AG75" s="211"/>
      <c r="AH75" s="211"/>
      <c r="AI75" s="212"/>
      <c r="AJ75" s="213"/>
      <c r="AK75" s="214"/>
    </row>
    <row r="76" spans="1:37" ht="15.75" thickBot="1" x14ac:dyDescent="0.3">
      <c r="A76" s="805" t="s">
        <v>18</v>
      </c>
      <c r="B76" s="809"/>
      <c r="C76" s="145">
        <f>SUM(C73:C75)</f>
        <v>320</v>
      </c>
      <c r="D76" s="145">
        <f t="shared" ref="D76:AK76" si="59">SUM(D73:D75)</f>
        <v>0</v>
      </c>
      <c r="E76" s="145">
        <f t="shared" si="59"/>
        <v>320</v>
      </c>
      <c r="F76" s="145">
        <f t="shared" si="59"/>
        <v>0</v>
      </c>
      <c r="G76" s="145">
        <f t="shared" si="59"/>
        <v>11</v>
      </c>
      <c r="H76" s="145">
        <f t="shared" si="59"/>
        <v>0</v>
      </c>
      <c r="I76" s="145"/>
      <c r="J76" s="145">
        <f t="shared" si="59"/>
        <v>0</v>
      </c>
      <c r="K76" s="145">
        <f t="shared" si="59"/>
        <v>0</v>
      </c>
      <c r="L76" s="145">
        <f t="shared" si="59"/>
        <v>0</v>
      </c>
      <c r="M76" s="145">
        <f t="shared" si="59"/>
        <v>0</v>
      </c>
      <c r="N76" s="145"/>
      <c r="O76" s="145">
        <f t="shared" si="59"/>
        <v>0</v>
      </c>
      <c r="P76" s="145">
        <f t="shared" si="59"/>
        <v>0</v>
      </c>
      <c r="Q76" s="145">
        <f t="shared" si="59"/>
        <v>0</v>
      </c>
      <c r="R76" s="145">
        <f t="shared" si="59"/>
        <v>0</v>
      </c>
      <c r="S76" s="145"/>
      <c r="T76" s="145">
        <f t="shared" si="59"/>
        <v>160</v>
      </c>
      <c r="U76" s="145">
        <f t="shared" si="59"/>
        <v>0</v>
      </c>
      <c r="V76" s="145">
        <f t="shared" si="59"/>
        <v>5</v>
      </c>
      <c r="W76" s="145">
        <f t="shared" si="59"/>
        <v>0</v>
      </c>
      <c r="X76" s="145"/>
      <c r="Y76" s="145">
        <f t="shared" si="59"/>
        <v>80</v>
      </c>
      <c r="Z76" s="145">
        <f t="shared" si="59"/>
        <v>0</v>
      </c>
      <c r="AA76" s="145">
        <f t="shared" si="59"/>
        <v>3</v>
      </c>
      <c r="AB76" s="145">
        <f t="shared" si="59"/>
        <v>0</v>
      </c>
      <c r="AC76" s="145"/>
      <c r="AD76" s="145">
        <f t="shared" si="59"/>
        <v>80</v>
      </c>
      <c r="AE76" s="145">
        <f t="shared" si="59"/>
        <v>0</v>
      </c>
      <c r="AF76" s="145">
        <f t="shared" si="59"/>
        <v>3</v>
      </c>
      <c r="AG76" s="145">
        <f t="shared" si="59"/>
        <v>0</v>
      </c>
      <c r="AH76" s="145"/>
      <c r="AI76" s="145">
        <f t="shared" si="59"/>
        <v>0</v>
      </c>
      <c r="AJ76" s="145">
        <f t="shared" si="59"/>
        <v>0</v>
      </c>
      <c r="AK76" s="145">
        <f t="shared" si="59"/>
        <v>0</v>
      </c>
    </row>
    <row r="77" spans="1:37" ht="15.75" customHeight="1" thickBot="1" x14ac:dyDescent="0.3">
      <c r="A77" s="816" t="s">
        <v>128</v>
      </c>
      <c r="B77" s="819"/>
      <c r="C77" s="817"/>
      <c r="D77" s="817"/>
      <c r="E77" s="817"/>
      <c r="F77" s="817"/>
      <c r="G77" s="817"/>
      <c r="H77" s="817"/>
      <c r="I77" s="817"/>
      <c r="J77" s="817"/>
      <c r="K77" s="817"/>
      <c r="L77" s="817"/>
      <c r="M77" s="817"/>
      <c r="N77" s="817"/>
      <c r="O77" s="817"/>
      <c r="P77" s="817"/>
      <c r="Q77" s="817"/>
      <c r="R77" s="817"/>
      <c r="S77" s="817"/>
      <c r="T77" s="817"/>
      <c r="U77" s="817"/>
      <c r="V77" s="817"/>
      <c r="W77" s="817"/>
      <c r="X77" s="817"/>
      <c r="Y77" s="817"/>
      <c r="Z77" s="817"/>
      <c r="AA77" s="817"/>
      <c r="AB77" s="817"/>
      <c r="AC77" s="817"/>
      <c r="AD77" s="817"/>
      <c r="AE77" s="817"/>
      <c r="AF77" s="817"/>
      <c r="AG77" s="817"/>
      <c r="AH77" s="817"/>
      <c r="AI77" s="817"/>
      <c r="AJ77" s="817"/>
      <c r="AK77" s="818"/>
    </row>
    <row r="78" spans="1:37" x14ac:dyDescent="0.25">
      <c r="A78" s="114" t="s">
        <v>73</v>
      </c>
      <c r="B78" s="116" t="s">
        <v>129</v>
      </c>
      <c r="C78" s="94">
        <f>SUM(D78:E78)</f>
        <v>65</v>
      </c>
      <c r="D78" s="200">
        <f>SUM(H78:I78,M78:N78,R78:S78,W78:X78,AB78:AC78,AG78:AH78)</f>
        <v>5</v>
      </c>
      <c r="E78" s="1">
        <f>SUM(J78:K78,O78:P78,T78:U78,Y78:AA78,AD78:AE78,AI78:AJ78)</f>
        <v>60</v>
      </c>
      <c r="F78" s="39" t="s">
        <v>15</v>
      </c>
      <c r="G78" s="85">
        <f>SUM(L78,Q78,V78,AA78,AF78,AK78)</f>
        <v>3</v>
      </c>
      <c r="H78" s="41"/>
      <c r="I78" s="41"/>
      <c r="J78" s="25"/>
      <c r="K78" s="39"/>
      <c r="L78" s="187"/>
      <c r="M78" s="41">
        <v>5</v>
      </c>
      <c r="N78" s="41"/>
      <c r="O78" s="1">
        <v>60</v>
      </c>
      <c r="P78" s="39"/>
      <c r="Q78" s="187">
        <v>3</v>
      </c>
      <c r="R78" s="41"/>
      <c r="S78" s="41"/>
      <c r="T78" s="25"/>
      <c r="U78" s="39"/>
      <c r="V78" s="113"/>
      <c r="W78" s="41"/>
      <c r="X78" s="41"/>
      <c r="Y78" s="25"/>
      <c r="Z78" s="39"/>
      <c r="AA78" s="42"/>
      <c r="AB78" s="215"/>
      <c r="AC78" s="215"/>
      <c r="AD78" s="216"/>
      <c r="AE78" s="217"/>
      <c r="AF78" s="218"/>
      <c r="AG78" s="215"/>
      <c r="AH78" s="215"/>
      <c r="AI78" s="216"/>
      <c r="AJ78" s="217"/>
      <c r="AK78" s="218"/>
    </row>
    <row r="79" spans="1:37" ht="15.75" thickBot="1" x14ac:dyDescent="0.3">
      <c r="A79" s="115" t="s">
        <v>177</v>
      </c>
      <c r="B79" s="102" t="s">
        <v>130</v>
      </c>
      <c r="C79" s="94">
        <f>SUM(D79:E79)</f>
        <v>65</v>
      </c>
      <c r="D79" s="200">
        <f>SUM(H79:I79,M79:N79,R79:S79,W79:X79,AB79:AC79,AG79:AH79)</f>
        <v>5</v>
      </c>
      <c r="E79" s="1">
        <f>SUM(J79:K79,O79:P79,T79:U79,Y79:AA79,AD79:AE79,AI79:AJ79)</f>
        <v>60</v>
      </c>
      <c r="F79" s="40" t="s">
        <v>15</v>
      </c>
      <c r="G79" s="85">
        <f>SUM(L79,Q79,V79,AA79,AF79,AK79)</f>
        <v>3</v>
      </c>
      <c r="H79" s="22"/>
      <c r="I79" s="22"/>
      <c r="J79" s="13"/>
      <c r="K79" s="40"/>
      <c r="L79" s="17"/>
      <c r="M79" s="22"/>
      <c r="N79" s="22"/>
      <c r="O79" s="13"/>
      <c r="P79" s="40"/>
      <c r="Q79" s="17"/>
      <c r="R79" s="22">
        <v>5</v>
      </c>
      <c r="S79" s="22"/>
      <c r="T79" s="13">
        <v>60</v>
      </c>
      <c r="U79" s="40"/>
      <c r="V79" s="17">
        <v>3</v>
      </c>
      <c r="W79" s="22"/>
      <c r="X79" s="22"/>
      <c r="Y79" s="13"/>
      <c r="Z79" s="40"/>
      <c r="AA79" s="179"/>
      <c r="AB79" s="198"/>
      <c r="AC79" s="198"/>
      <c r="AD79" s="193"/>
      <c r="AE79" s="199"/>
      <c r="AF79" s="219"/>
      <c r="AG79" s="198"/>
      <c r="AH79" s="198"/>
      <c r="AI79" s="193"/>
      <c r="AJ79" s="199"/>
      <c r="AK79" s="219"/>
    </row>
    <row r="80" spans="1:37" ht="15.75" thickBot="1" x14ac:dyDescent="0.3">
      <c r="A80" s="805" t="s">
        <v>18</v>
      </c>
      <c r="B80" s="806"/>
      <c r="C80" s="146">
        <f>SUM(C78:C79)</f>
        <v>130</v>
      </c>
      <c r="D80" s="146">
        <f t="shared" ref="D80:AK80" si="60">SUM(D78:D79)</f>
        <v>10</v>
      </c>
      <c r="E80" s="146">
        <f t="shared" si="60"/>
        <v>120</v>
      </c>
      <c r="F80" s="146">
        <f t="shared" si="60"/>
        <v>0</v>
      </c>
      <c r="G80" s="146">
        <f t="shared" si="60"/>
        <v>6</v>
      </c>
      <c r="H80" s="146">
        <f t="shared" si="60"/>
        <v>0</v>
      </c>
      <c r="I80" s="146"/>
      <c r="J80" s="146">
        <f t="shared" si="60"/>
        <v>0</v>
      </c>
      <c r="K80" s="146">
        <f t="shared" si="60"/>
        <v>0</v>
      </c>
      <c r="L80" s="146">
        <f t="shared" si="60"/>
        <v>0</v>
      </c>
      <c r="M80" s="146">
        <f t="shared" si="60"/>
        <v>5</v>
      </c>
      <c r="N80" s="146"/>
      <c r="O80" s="146">
        <f t="shared" si="60"/>
        <v>60</v>
      </c>
      <c r="P80" s="146">
        <f t="shared" si="60"/>
        <v>0</v>
      </c>
      <c r="Q80" s="146">
        <f t="shared" si="60"/>
        <v>3</v>
      </c>
      <c r="R80" s="146">
        <f t="shared" si="60"/>
        <v>5</v>
      </c>
      <c r="S80" s="146"/>
      <c r="T80" s="146">
        <f t="shared" si="60"/>
        <v>60</v>
      </c>
      <c r="U80" s="146">
        <f t="shared" si="60"/>
        <v>0</v>
      </c>
      <c r="V80" s="146">
        <f t="shared" si="60"/>
        <v>3</v>
      </c>
      <c r="W80" s="146">
        <f t="shared" si="60"/>
        <v>0</v>
      </c>
      <c r="X80" s="146"/>
      <c r="Y80" s="146">
        <f t="shared" si="60"/>
        <v>0</v>
      </c>
      <c r="Z80" s="146">
        <f t="shared" si="60"/>
        <v>0</v>
      </c>
      <c r="AA80" s="146">
        <f t="shared" si="60"/>
        <v>0</v>
      </c>
      <c r="AB80" s="146">
        <f t="shared" si="60"/>
        <v>0</v>
      </c>
      <c r="AC80" s="146"/>
      <c r="AD80" s="146">
        <f t="shared" si="60"/>
        <v>0</v>
      </c>
      <c r="AE80" s="146">
        <f t="shared" si="60"/>
        <v>0</v>
      </c>
      <c r="AF80" s="146">
        <f t="shared" si="60"/>
        <v>0</v>
      </c>
      <c r="AG80" s="146">
        <f t="shared" si="60"/>
        <v>0</v>
      </c>
      <c r="AH80" s="146"/>
      <c r="AI80" s="146">
        <f t="shared" si="60"/>
        <v>0</v>
      </c>
      <c r="AJ80" s="146">
        <f t="shared" si="60"/>
        <v>0</v>
      </c>
      <c r="AK80" s="146">
        <f t="shared" si="60"/>
        <v>0</v>
      </c>
    </row>
    <row r="81" spans="1:37" ht="15.75" thickBot="1" x14ac:dyDescent="0.3">
      <c r="A81" s="807" t="s">
        <v>174</v>
      </c>
      <c r="B81" s="808"/>
      <c r="C81" s="301">
        <f>SUM(C10:C14,C16:C18,C21:C36,C39:C52,C55:C70,C73:C75,C78:C79)</f>
        <v>2408</v>
      </c>
      <c r="D81" s="301">
        <f t="shared" ref="D81:F81" si="61">SUM(D9:D13,D16:D18,D21:D36,D39:D52,D55:D70,D73:D75,D78:D79)</f>
        <v>737</v>
      </c>
      <c r="E81" s="301">
        <f t="shared" si="61"/>
        <v>1662</v>
      </c>
      <c r="F81" s="301">
        <f t="shared" si="61"/>
        <v>0</v>
      </c>
      <c r="G81" s="301">
        <f>SUM(G10:G14,G16:G18,G21:G36,G39:G52,G55:G70,G73:G75,G78:G79)</f>
        <v>190</v>
      </c>
      <c r="H81" s="301">
        <f t="shared" ref="H81:AK81" si="62">SUM(H10:H14,H16:H18,H21:H36,H39:H52,H55:H70,H73:H75,H78:H79)</f>
        <v>150</v>
      </c>
      <c r="I81" s="301">
        <f t="shared" si="62"/>
        <v>18</v>
      </c>
      <c r="J81" s="301">
        <f t="shared" si="62"/>
        <v>75</v>
      </c>
      <c r="K81" s="301">
        <f t="shared" si="62"/>
        <v>49</v>
      </c>
      <c r="L81" s="301">
        <f t="shared" si="62"/>
        <v>28</v>
      </c>
      <c r="M81" s="301">
        <f t="shared" si="62"/>
        <v>130</v>
      </c>
      <c r="N81" s="301">
        <f t="shared" si="62"/>
        <v>18</v>
      </c>
      <c r="O81" s="301">
        <f t="shared" si="62"/>
        <v>230</v>
      </c>
      <c r="P81" s="301">
        <f t="shared" si="62"/>
        <v>15</v>
      </c>
      <c r="Q81" s="301">
        <f t="shared" si="62"/>
        <v>32</v>
      </c>
      <c r="R81" s="301">
        <f t="shared" si="62"/>
        <v>86</v>
      </c>
      <c r="S81" s="301">
        <f t="shared" si="62"/>
        <v>34</v>
      </c>
      <c r="T81" s="301">
        <f t="shared" si="62"/>
        <v>406</v>
      </c>
      <c r="U81" s="301">
        <f t="shared" si="62"/>
        <v>40</v>
      </c>
      <c r="V81" s="301">
        <f t="shared" si="62"/>
        <v>32</v>
      </c>
      <c r="W81" s="301">
        <f t="shared" si="62"/>
        <v>82</v>
      </c>
      <c r="X81" s="301">
        <f t="shared" si="62"/>
        <v>34</v>
      </c>
      <c r="Y81" s="301">
        <f t="shared" si="62"/>
        <v>268</v>
      </c>
      <c r="Z81" s="301">
        <f t="shared" si="62"/>
        <v>29</v>
      </c>
      <c r="AA81" s="301">
        <f t="shared" si="62"/>
        <v>28</v>
      </c>
      <c r="AB81" s="301">
        <f t="shared" si="62"/>
        <v>60</v>
      </c>
      <c r="AC81" s="301">
        <f t="shared" si="62"/>
        <v>40</v>
      </c>
      <c r="AD81" s="301">
        <f t="shared" si="62"/>
        <v>295</v>
      </c>
      <c r="AE81" s="301">
        <f t="shared" si="62"/>
        <v>45</v>
      </c>
      <c r="AF81" s="301">
        <f t="shared" si="62"/>
        <v>32</v>
      </c>
      <c r="AG81" s="301">
        <f t="shared" si="62"/>
        <v>68</v>
      </c>
      <c r="AH81" s="301">
        <f t="shared" si="62"/>
        <v>26</v>
      </c>
      <c r="AI81" s="301">
        <f t="shared" si="62"/>
        <v>180</v>
      </c>
      <c r="AJ81" s="301">
        <f t="shared" si="62"/>
        <v>30</v>
      </c>
      <c r="AK81" s="302">
        <f t="shared" si="62"/>
        <v>38</v>
      </c>
    </row>
    <row r="82" spans="1:37" ht="15.75" thickBot="1" x14ac:dyDescent="0.3">
      <c r="A82" s="803" t="s">
        <v>37</v>
      </c>
      <c r="B82" s="803"/>
      <c r="C82" s="803"/>
      <c r="D82" s="803"/>
      <c r="E82" s="803"/>
      <c r="F82" s="803"/>
      <c r="G82" s="803"/>
      <c r="H82" s="804">
        <f>SUM(H19:K19,H37:K37,H53:K53,H71:K71,H76:K76,H80:K80)</f>
        <v>290</v>
      </c>
      <c r="I82" s="804"/>
      <c r="J82" s="804"/>
      <c r="K82" s="804"/>
      <c r="L82" s="804"/>
      <c r="M82" s="804">
        <f>SUM(M19:P19,M37:P37,M53:P53,M71:P71,M76:P76,M80:P80)</f>
        <v>387</v>
      </c>
      <c r="N82" s="804"/>
      <c r="O82" s="804"/>
      <c r="P82" s="804"/>
      <c r="Q82" s="804"/>
      <c r="R82" s="804">
        <f>SUM(R19:U19,R37:U37,R53:U53,R71:U71,R76:U76,R80:U80)</f>
        <v>566</v>
      </c>
      <c r="S82" s="804"/>
      <c r="T82" s="804"/>
      <c r="U82" s="804"/>
      <c r="V82" s="804"/>
      <c r="W82" s="804">
        <f>SUM(W19:Z19,W37:Z37,W53:Z53,W71:Z71,W76:Z76,W80:Z80)</f>
        <v>407</v>
      </c>
      <c r="X82" s="804"/>
      <c r="Y82" s="804"/>
      <c r="Z82" s="804"/>
      <c r="AA82" s="804"/>
      <c r="AB82" s="801">
        <f>SUM(AB19:AE19,AB37:AE37,AB53:AE53,AB71:AE71,AB76:AE76,AB80:AE80)</f>
        <v>440</v>
      </c>
      <c r="AC82" s="802"/>
      <c r="AD82" s="791"/>
      <c r="AE82" s="791"/>
      <c r="AF82" s="792"/>
      <c r="AG82" s="801">
        <f>SUM(AG19:AJ19,AG37:AJ37,AG53:AJ53,AG71:AJ71,AG76:AJ76,AG80:AJ80)</f>
        <v>304</v>
      </c>
      <c r="AH82" s="802"/>
      <c r="AI82" s="791"/>
      <c r="AJ82" s="791"/>
      <c r="AK82" s="792"/>
    </row>
    <row r="83" spans="1:37" ht="15.75" thickBot="1" x14ac:dyDescent="0.3">
      <c r="A83" s="803" t="s">
        <v>131</v>
      </c>
      <c r="B83" s="803"/>
      <c r="C83" s="803"/>
      <c r="D83" s="803"/>
      <c r="E83" s="803"/>
      <c r="F83" s="803"/>
      <c r="G83" s="803"/>
      <c r="H83" s="804">
        <f>SUM(H82:Q82)</f>
        <v>677</v>
      </c>
      <c r="I83" s="804"/>
      <c r="J83" s="804"/>
      <c r="K83" s="804"/>
      <c r="L83" s="804"/>
      <c r="M83" s="804"/>
      <c r="N83" s="804"/>
      <c r="O83" s="804"/>
      <c r="P83" s="804"/>
      <c r="Q83" s="804"/>
      <c r="R83" s="804">
        <f>SUM(R82:AA82)</f>
        <v>973</v>
      </c>
      <c r="S83" s="804"/>
      <c r="T83" s="804"/>
      <c r="U83" s="804"/>
      <c r="V83" s="804"/>
      <c r="W83" s="804"/>
      <c r="X83" s="804"/>
      <c r="Y83" s="804"/>
      <c r="Z83" s="804"/>
      <c r="AA83" s="804"/>
      <c r="AB83" s="801">
        <f>SUM(AB82:AK82)</f>
        <v>744</v>
      </c>
      <c r="AC83" s="802"/>
      <c r="AD83" s="791"/>
      <c r="AE83" s="791"/>
      <c r="AF83" s="791"/>
      <c r="AG83" s="791"/>
      <c r="AH83" s="791"/>
      <c r="AI83" s="791"/>
      <c r="AJ83" s="791"/>
      <c r="AK83" s="792"/>
    </row>
    <row r="84" spans="1:37" ht="15.75" thickBot="1" x14ac:dyDescent="0.3">
      <c r="A84" s="803" t="s">
        <v>132</v>
      </c>
      <c r="B84" s="803"/>
      <c r="C84" s="803"/>
      <c r="D84" s="803"/>
      <c r="E84" s="803"/>
      <c r="F84" s="803"/>
      <c r="G84" s="803"/>
      <c r="H84" s="804">
        <v>4</v>
      </c>
      <c r="I84" s="804"/>
      <c r="J84" s="804"/>
      <c r="K84" s="804"/>
      <c r="L84" s="804"/>
      <c r="M84" s="804">
        <v>3</v>
      </c>
      <c r="N84" s="804"/>
      <c r="O84" s="804"/>
      <c r="P84" s="804"/>
      <c r="Q84" s="804"/>
      <c r="R84" s="804">
        <v>1</v>
      </c>
      <c r="S84" s="804"/>
      <c r="T84" s="804"/>
      <c r="U84" s="804"/>
      <c r="V84" s="804"/>
      <c r="W84" s="804">
        <v>4</v>
      </c>
      <c r="X84" s="804"/>
      <c r="Y84" s="804"/>
      <c r="Z84" s="804"/>
      <c r="AA84" s="804"/>
      <c r="AB84" s="790">
        <v>2</v>
      </c>
      <c r="AC84" s="791"/>
      <c r="AD84" s="791"/>
      <c r="AE84" s="791"/>
      <c r="AF84" s="792"/>
      <c r="AG84" s="790">
        <v>4</v>
      </c>
      <c r="AH84" s="791"/>
      <c r="AI84" s="791"/>
      <c r="AJ84" s="791"/>
      <c r="AK84" s="792"/>
    </row>
    <row r="85" spans="1:37" ht="16.5" customHeight="1" thickBot="1" x14ac:dyDescent="0.3">
      <c r="A85" s="793" t="s">
        <v>138</v>
      </c>
      <c r="B85" s="794"/>
      <c r="C85" s="795"/>
      <c r="D85" s="796"/>
      <c r="E85" s="796"/>
      <c r="F85" s="796"/>
      <c r="G85" s="797"/>
      <c r="H85" s="798">
        <f>SUM(L19,L37,L53,L71,L76,L80)</f>
        <v>28</v>
      </c>
      <c r="I85" s="799"/>
      <c r="J85" s="799"/>
      <c r="K85" s="799"/>
      <c r="L85" s="800"/>
      <c r="M85" s="798">
        <f>SUM(Q19,Q37,Q53,Q71,Q76,Q80)</f>
        <v>32</v>
      </c>
      <c r="N85" s="799"/>
      <c r="O85" s="799"/>
      <c r="P85" s="799"/>
      <c r="Q85" s="800"/>
      <c r="R85" s="798">
        <f>SUM(V19,V37,V53,V71,V76,V80)</f>
        <v>32</v>
      </c>
      <c r="S85" s="799"/>
      <c r="T85" s="799"/>
      <c r="U85" s="799"/>
      <c r="V85" s="800"/>
      <c r="W85" s="798">
        <f>SUM(AA19,AA37,AA53,AA71,AA76,AA80)</f>
        <v>28</v>
      </c>
      <c r="X85" s="799"/>
      <c r="Y85" s="799"/>
      <c r="Z85" s="799"/>
      <c r="AA85" s="800"/>
      <c r="AB85" s="801">
        <f>SUM(AF19,AF37,AF53,AF71,AF76,AF80)</f>
        <v>32</v>
      </c>
      <c r="AC85" s="802"/>
      <c r="AD85" s="791"/>
      <c r="AE85" s="791"/>
      <c r="AF85" s="792"/>
      <c r="AG85" s="802">
        <f>SUM(AK19,AK37,AK53,AK71,AK76,AK80)</f>
        <v>38</v>
      </c>
      <c r="AH85" s="802"/>
      <c r="AI85" s="791"/>
      <c r="AJ85" s="791"/>
      <c r="AK85" s="792"/>
    </row>
    <row r="86" spans="1:37" ht="15.75" thickBot="1" x14ac:dyDescent="0.3">
      <c r="A86" s="785" t="s">
        <v>38</v>
      </c>
      <c r="B86" s="786"/>
      <c r="C86" s="188">
        <f>SUM(C19,C37,C53,C71,C76,C80)</f>
        <v>2408</v>
      </c>
      <c r="D86" s="188">
        <f t="shared" ref="D86:E86" si="63">SUM(D19,D37,D53,D71,D76,D80)</f>
        <v>746</v>
      </c>
      <c r="E86" s="188">
        <f t="shared" si="63"/>
        <v>1662</v>
      </c>
      <c r="F86" s="188"/>
      <c r="G86" s="188">
        <f>SUM(G19,G37,G53,G71,G76,G80)</f>
        <v>190</v>
      </c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6"/>
      <c r="U86" s="6"/>
      <c r="V86" s="6"/>
      <c r="W86" s="5"/>
      <c r="X86" s="5"/>
      <c r="Y86" s="6"/>
      <c r="Z86" s="6"/>
      <c r="AA86" s="6"/>
    </row>
    <row r="87" spans="1:37" ht="15.75" thickBot="1" x14ac:dyDescent="0.3">
      <c r="A87" s="834" t="s">
        <v>133</v>
      </c>
      <c r="B87" s="835"/>
      <c r="C87" s="835"/>
      <c r="D87" s="835"/>
      <c r="E87" s="836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</row>
    <row r="88" spans="1:37" ht="28.5" customHeight="1" thickBot="1" x14ac:dyDescent="0.3">
      <c r="A88" s="787" t="s">
        <v>170</v>
      </c>
      <c r="B88" s="788"/>
      <c r="C88" s="788"/>
      <c r="D88" s="788"/>
      <c r="E88" s="789"/>
    </row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</sheetData>
  <mergeCells count="63">
    <mergeCell ref="A38:AK38"/>
    <mergeCell ref="A54:AK54"/>
    <mergeCell ref="W84:AA84"/>
    <mergeCell ref="A81:B81"/>
    <mergeCell ref="AB84:AF84"/>
    <mergeCell ref="AG84:AK84"/>
    <mergeCell ref="H83:Q83"/>
    <mergeCell ref="R83:AA83"/>
    <mergeCell ref="AB83:AK83"/>
    <mergeCell ref="H84:L84"/>
    <mergeCell ref="M84:Q84"/>
    <mergeCell ref="R84:V84"/>
    <mergeCell ref="A85:B85"/>
    <mergeCell ref="C85:G85"/>
    <mergeCell ref="H82:L82"/>
    <mergeCell ref="AG82:AK82"/>
    <mergeCell ref="AB85:AF85"/>
    <mergeCell ref="AG85:AK85"/>
    <mergeCell ref="W85:AA85"/>
    <mergeCell ref="H85:L85"/>
    <mergeCell ref="M85:Q85"/>
    <mergeCell ref="R85:V85"/>
    <mergeCell ref="AB7:AF7"/>
    <mergeCell ref="AG7:AK7"/>
    <mergeCell ref="R6:AA6"/>
    <mergeCell ref="A9:AK9"/>
    <mergeCell ref="A37:B37"/>
    <mergeCell ref="F6:F8"/>
    <mergeCell ref="G6:G8"/>
    <mergeCell ref="A6:A8"/>
    <mergeCell ref="B6:B8"/>
    <mergeCell ref="C6:C8"/>
    <mergeCell ref="D6:D8"/>
    <mergeCell ref="E6:E8"/>
    <mergeCell ref="A20:AK20"/>
    <mergeCell ref="AB6:AK6"/>
    <mergeCell ref="H7:L7"/>
    <mergeCell ref="M7:Q7"/>
    <mergeCell ref="R7:V7"/>
    <mergeCell ref="W7:AA7"/>
    <mergeCell ref="A19:B19"/>
    <mergeCell ref="H6:Q6"/>
    <mergeCell ref="A1:AA1"/>
    <mergeCell ref="A2:AA2"/>
    <mergeCell ref="A3:AA3"/>
    <mergeCell ref="A4:AA4"/>
    <mergeCell ref="A5:AA5"/>
    <mergeCell ref="A88:E88"/>
    <mergeCell ref="A71:B71"/>
    <mergeCell ref="A80:B80"/>
    <mergeCell ref="A53:B53"/>
    <mergeCell ref="A76:B76"/>
    <mergeCell ref="A83:G83"/>
    <mergeCell ref="A82:G82"/>
    <mergeCell ref="A84:G84"/>
    <mergeCell ref="A86:B86"/>
    <mergeCell ref="A87:E87"/>
    <mergeCell ref="A72:AK72"/>
    <mergeCell ref="A77:AK77"/>
    <mergeCell ref="M82:Q82"/>
    <mergeCell ref="R82:V82"/>
    <mergeCell ref="W82:AA82"/>
    <mergeCell ref="AB82:AF82"/>
  </mergeCells>
  <pageMargins left="0.25" right="0.25" top="0.75" bottom="0.75" header="0.3" footer="0.3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8"/>
  <sheetViews>
    <sheetView topLeftCell="A55" zoomScale="82" zoomScaleNormal="82" workbookViewId="0">
      <selection activeCell="K91" sqref="K91"/>
    </sheetView>
  </sheetViews>
  <sheetFormatPr defaultRowHeight="15" x14ac:dyDescent="0.25"/>
  <cols>
    <col min="1" max="1" width="4" customWidth="1"/>
    <col min="2" max="2" width="49.5703125" customWidth="1"/>
    <col min="3" max="3" width="5.5703125" customWidth="1"/>
    <col min="4" max="4" width="5" customWidth="1"/>
    <col min="5" max="5" width="5.140625" customWidth="1"/>
    <col min="6" max="6" width="4.5703125" customWidth="1"/>
    <col min="7" max="7" width="4.7109375" customWidth="1"/>
    <col min="8" max="9" width="4.140625" customWidth="1"/>
    <col min="10" max="11" width="3.7109375" customWidth="1"/>
    <col min="12" max="12" width="4.28515625" customWidth="1"/>
    <col min="13" max="14" width="4" customWidth="1"/>
    <col min="15" max="16" width="3.85546875" customWidth="1"/>
    <col min="17" max="17" width="4.5703125" customWidth="1"/>
    <col min="18" max="19" width="3.85546875" customWidth="1"/>
    <col min="20" max="21" width="4.140625" customWidth="1"/>
    <col min="22" max="22" width="4.85546875" customWidth="1"/>
    <col min="23" max="24" width="4" customWidth="1"/>
    <col min="25" max="26" width="4.140625" customWidth="1"/>
    <col min="27" max="29" width="4.28515625" customWidth="1"/>
    <col min="30" max="31" width="3.85546875" customWidth="1"/>
    <col min="32" max="32" width="4.28515625" customWidth="1"/>
    <col min="33" max="34" width="4" customWidth="1"/>
    <col min="35" max="35" width="3.7109375" customWidth="1"/>
    <col min="36" max="36" width="3.5703125" customWidth="1"/>
    <col min="37" max="37" width="4.42578125" customWidth="1"/>
  </cols>
  <sheetData>
    <row r="1" spans="1:37" ht="18.75" x14ac:dyDescent="0.25">
      <c r="A1" s="830" t="s">
        <v>0</v>
      </c>
      <c r="B1" s="830"/>
      <c r="C1" s="830"/>
      <c r="D1" s="830"/>
      <c r="E1" s="830"/>
      <c r="F1" s="830"/>
      <c r="G1" s="830"/>
      <c r="H1" s="830"/>
      <c r="I1" s="830"/>
      <c r="J1" s="830"/>
      <c r="K1" s="830"/>
      <c r="L1" s="830"/>
      <c r="M1" s="830"/>
      <c r="N1" s="830"/>
      <c r="O1" s="830"/>
      <c r="P1" s="830"/>
      <c r="Q1" s="830"/>
      <c r="R1" s="830"/>
      <c r="S1" s="830"/>
      <c r="T1" s="830"/>
      <c r="U1" s="830"/>
      <c r="V1" s="830"/>
      <c r="W1" s="830"/>
      <c r="X1" s="830"/>
      <c r="Y1" s="830"/>
      <c r="Z1" s="830"/>
      <c r="AA1" s="830"/>
    </row>
    <row r="2" spans="1:37" ht="18.75" x14ac:dyDescent="0.25">
      <c r="A2" s="830" t="s">
        <v>85</v>
      </c>
      <c r="B2" s="830"/>
      <c r="C2" s="830"/>
      <c r="D2" s="830"/>
      <c r="E2" s="830"/>
      <c r="F2" s="830"/>
      <c r="G2" s="830"/>
      <c r="H2" s="830"/>
      <c r="I2" s="830"/>
      <c r="J2" s="830"/>
      <c r="K2" s="830"/>
      <c r="L2" s="830"/>
      <c r="M2" s="830"/>
      <c r="N2" s="830"/>
      <c r="O2" s="830"/>
      <c r="P2" s="830"/>
      <c r="Q2" s="830"/>
      <c r="R2" s="830"/>
      <c r="S2" s="830"/>
      <c r="T2" s="830"/>
      <c r="U2" s="830"/>
      <c r="V2" s="830"/>
      <c r="W2" s="830"/>
      <c r="X2" s="830"/>
      <c r="Y2" s="830"/>
      <c r="Z2" s="830"/>
      <c r="AA2" s="830"/>
    </row>
    <row r="3" spans="1:37" ht="18.75" x14ac:dyDescent="0.25">
      <c r="A3" s="830" t="s">
        <v>155</v>
      </c>
      <c r="B3" s="830"/>
      <c r="C3" s="830"/>
      <c r="D3" s="830"/>
      <c r="E3" s="830"/>
      <c r="F3" s="830"/>
      <c r="G3" s="830"/>
      <c r="H3" s="830"/>
      <c r="I3" s="830"/>
      <c r="J3" s="830"/>
      <c r="K3" s="830"/>
      <c r="L3" s="830"/>
      <c r="M3" s="830"/>
      <c r="N3" s="830"/>
      <c r="O3" s="830"/>
      <c r="P3" s="830"/>
      <c r="Q3" s="830"/>
      <c r="R3" s="830"/>
      <c r="S3" s="830"/>
      <c r="T3" s="830"/>
      <c r="U3" s="830"/>
      <c r="V3" s="830"/>
      <c r="W3" s="830"/>
      <c r="X3" s="830"/>
      <c r="Y3" s="830"/>
      <c r="Z3" s="830"/>
      <c r="AA3" s="830"/>
    </row>
    <row r="4" spans="1:37" ht="18.75" x14ac:dyDescent="0.3">
      <c r="A4" s="831" t="s">
        <v>87</v>
      </c>
      <c r="B4" s="831"/>
      <c r="C4" s="831"/>
      <c r="D4" s="831"/>
      <c r="E4" s="831"/>
      <c r="F4" s="831"/>
      <c r="G4" s="831"/>
      <c r="H4" s="831"/>
      <c r="I4" s="831"/>
      <c r="J4" s="831"/>
      <c r="K4" s="831"/>
      <c r="L4" s="831"/>
      <c r="M4" s="831"/>
      <c r="N4" s="831"/>
      <c r="O4" s="831"/>
      <c r="P4" s="831"/>
      <c r="Q4" s="831"/>
      <c r="R4" s="831"/>
      <c r="S4" s="831"/>
      <c r="T4" s="831"/>
      <c r="U4" s="831"/>
      <c r="V4" s="831"/>
      <c r="W4" s="831"/>
      <c r="X4" s="831"/>
      <c r="Y4" s="831"/>
      <c r="Z4" s="831"/>
      <c r="AA4" s="831"/>
    </row>
    <row r="5" spans="1:37" ht="19.5" thickBot="1" x14ac:dyDescent="0.35">
      <c r="A5" s="831" t="s">
        <v>160</v>
      </c>
      <c r="B5" s="831"/>
      <c r="C5" s="831"/>
      <c r="D5" s="831"/>
      <c r="E5" s="831"/>
      <c r="F5" s="831"/>
      <c r="G5" s="831"/>
      <c r="H5" s="831"/>
      <c r="I5" s="831"/>
      <c r="J5" s="831"/>
      <c r="K5" s="831"/>
      <c r="L5" s="831"/>
      <c r="M5" s="831"/>
      <c r="N5" s="831"/>
      <c r="O5" s="831"/>
      <c r="P5" s="831"/>
      <c r="Q5" s="831"/>
      <c r="R5" s="831"/>
      <c r="S5" s="831"/>
      <c r="T5" s="831"/>
      <c r="U5" s="831"/>
      <c r="V5" s="831"/>
      <c r="W5" s="831"/>
      <c r="X5" s="831"/>
      <c r="Y5" s="831"/>
      <c r="Z5" s="831"/>
      <c r="AA5" s="831"/>
    </row>
    <row r="6" spans="1:37" ht="15.75" customHeight="1" thickBot="1" x14ac:dyDescent="0.3">
      <c r="A6" s="832" t="s">
        <v>1</v>
      </c>
      <c r="B6" s="833" t="s">
        <v>88</v>
      </c>
      <c r="C6" s="829" t="s">
        <v>2</v>
      </c>
      <c r="D6" s="829" t="s">
        <v>3</v>
      </c>
      <c r="E6" s="829" t="s">
        <v>77</v>
      </c>
      <c r="F6" s="829" t="s">
        <v>84</v>
      </c>
      <c r="G6" s="829" t="s">
        <v>82</v>
      </c>
      <c r="H6" s="820" t="s">
        <v>4</v>
      </c>
      <c r="I6" s="820"/>
      <c r="J6" s="820"/>
      <c r="K6" s="820"/>
      <c r="L6" s="820"/>
      <c r="M6" s="820"/>
      <c r="N6" s="820"/>
      <c r="O6" s="820"/>
      <c r="P6" s="820"/>
      <c r="Q6" s="820"/>
      <c r="R6" s="820" t="s">
        <v>5</v>
      </c>
      <c r="S6" s="820"/>
      <c r="T6" s="820"/>
      <c r="U6" s="820"/>
      <c r="V6" s="820"/>
      <c r="W6" s="820"/>
      <c r="X6" s="820"/>
      <c r="Y6" s="820"/>
      <c r="Z6" s="820"/>
      <c r="AA6" s="820"/>
      <c r="AB6" s="820" t="s">
        <v>90</v>
      </c>
      <c r="AC6" s="820"/>
      <c r="AD6" s="820"/>
      <c r="AE6" s="820"/>
      <c r="AF6" s="820"/>
      <c r="AG6" s="820"/>
      <c r="AH6" s="820"/>
      <c r="AI6" s="820"/>
      <c r="AJ6" s="820"/>
      <c r="AK6" s="820"/>
    </row>
    <row r="7" spans="1:37" ht="15" customHeight="1" thickBot="1" x14ac:dyDescent="0.3">
      <c r="A7" s="832"/>
      <c r="B7" s="833"/>
      <c r="C7" s="829"/>
      <c r="D7" s="829"/>
      <c r="E7" s="829"/>
      <c r="F7" s="829"/>
      <c r="G7" s="829"/>
      <c r="H7" s="820" t="s">
        <v>6</v>
      </c>
      <c r="I7" s="820"/>
      <c r="J7" s="820"/>
      <c r="K7" s="820"/>
      <c r="L7" s="820"/>
      <c r="M7" s="820" t="s">
        <v>7</v>
      </c>
      <c r="N7" s="820"/>
      <c r="O7" s="820"/>
      <c r="P7" s="820"/>
      <c r="Q7" s="820"/>
      <c r="R7" s="820" t="s">
        <v>8</v>
      </c>
      <c r="S7" s="820"/>
      <c r="T7" s="820"/>
      <c r="U7" s="820"/>
      <c r="V7" s="820"/>
      <c r="W7" s="820" t="s">
        <v>9</v>
      </c>
      <c r="X7" s="820"/>
      <c r="Y7" s="820"/>
      <c r="Z7" s="820"/>
      <c r="AA7" s="820"/>
      <c r="AB7" s="820" t="s">
        <v>91</v>
      </c>
      <c r="AC7" s="820"/>
      <c r="AD7" s="820"/>
      <c r="AE7" s="820"/>
      <c r="AF7" s="820"/>
      <c r="AG7" s="820" t="s">
        <v>92</v>
      </c>
      <c r="AH7" s="820"/>
      <c r="AI7" s="820"/>
      <c r="AJ7" s="820"/>
      <c r="AK7" s="820"/>
    </row>
    <row r="8" spans="1:37" ht="64.5" customHeight="1" thickBot="1" x14ac:dyDescent="0.3">
      <c r="A8" s="832"/>
      <c r="B8" s="833"/>
      <c r="C8" s="829"/>
      <c r="D8" s="829"/>
      <c r="E8" s="829"/>
      <c r="F8" s="829"/>
      <c r="G8" s="829"/>
      <c r="H8" s="282" t="s">
        <v>78</v>
      </c>
      <c r="I8" s="282" t="s">
        <v>162</v>
      </c>
      <c r="J8" s="282" t="s">
        <v>79</v>
      </c>
      <c r="K8" s="282" t="s">
        <v>80</v>
      </c>
      <c r="L8" s="32" t="s">
        <v>82</v>
      </c>
      <c r="M8" s="282" t="s">
        <v>78</v>
      </c>
      <c r="N8" s="282" t="s">
        <v>162</v>
      </c>
      <c r="O8" s="282" t="s">
        <v>79</v>
      </c>
      <c r="P8" s="282" t="s">
        <v>80</v>
      </c>
      <c r="Q8" s="32" t="s">
        <v>82</v>
      </c>
      <c r="R8" s="282" t="s">
        <v>78</v>
      </c>
      <c r="S8" s="282" t="s">
        <v>162</v>
      </c>
      <c r="T8" s="282" t="s">
        <v>79</v>
      </c>
      <c r="U8" s="282" t="s">
        <v>80</v>
      </c>
      <c r="V8" s="32" t="s">
        <v>83</v>
      </c>
      <c r="W8" s="282" t="s">
        <v>81</v>
      </c>
      <c r="X8" s="282" t="s">
        <v>162</v>
      </c>
      <c r="Y8" s="282" t="s">
        <v>79</v>
      </c>
      <c r="Z8" s="282" t="s">
        <v>80</v>
      </c>
      <c r="AA8" s="32" t="s">
        <v>82</v>
      </c>
      <c r="AB8" s="282" t="s">
        <v>78</v>
      </c>
      <c r="AC8" s="282" t="s">
        <v>162</v>
      </c>
      <c r="AD8" s="282" t="s">
        <v>79</v>
      </c>
      <c r="AE8" s="282" t="s">
        <v>80</v>
      </c>
      <c r="AF8" s="32" t="s">
        <v>82</v>
      </c>
      <c r="AG8" s="282" t="s">
        <v>78</v>
      </c>
      <c r="AH8" s="282" t="s">
        <v>162</v>
      </c>
      <c r="AI8" s="282" t="s">
        <v>79</v>
      </c>
      <c r="AJ8" s="282" t="s">
        <v>80</v>
      </c>
      <c r="AK8" s="32" t="s">
        <v>82</v>
      </c>
    </row>
    <row r="9" spans="1:37" ht="15.75" thickBot="1" x14ac:dyDescent="0.3">
      <c r="A9" s="821" t="s">
        <v>76</v>
      </c>
      <c r="B9" s="812"/>
      <c r="C9" s="812"/>
      <c r="D9" s="812"/>
      <c r="E9" s="812"/>
      <c r="F9" s="812"/>
      <c r="G9" s="812"/>
      <c r="H9" s="812"/>
      <c r="I9" s="812"/>
      <c r="J9" s="812"/>
      <c r="K9" s="812"/>
      <c r="L9" s="812"/>
      <c r="M9" s="812"/>
      <c r="N9" s="812"/>
      <c r="O9" s="812"/>
      <c r="P9" s="812"/>
      <c r="Q9" s="812"/>
      <c r="R9" s="812"/>
      <c r="S9" s="812"/>
      <c r="T9" s="812"/>
      <c r="U9" s="812"/>
      <c r="V9" s="812"/>
      <c r="W9" s="812"/>
      <c r="X9" s="812"/>
      <c r="Y9" s="812"/>
      <c r="Z9" s="812"/>
      <c r="AA9" s="812"/>
      <c r="AB9" s="812"/>
      <c r="AC9" s="812"/>
      <c r="AD9" s="812"/>
      <c r="AE9" s="812"/>
      <c r="AF9" s="812"/>
      <c r="AG9" s="812"/>
      <c r="AH9" s="812"/>
      <c r="AI9" s="812"/>
      <c r="AJ9" s="812"/>
      <c r="AK9" s="822"/>
    </row>
    <row r="10" spans="1:37" x14ac:dyDescent="0.25">
      <c r="A10" s="297" t="s">
        <v>10</v>
      </c>
      <c r="B10" s="306" t="s">
        <v>134</v>
      </c>
      <c r="C10" s="103">
        <f>SUM(D10:E10)</f>
        <v>120</v>
      </c>
      <c r="D10" s="44">
        <f>SUM(H10:I10,M10:N10,R10:S10,W10:X10,AB10:AC10,AG10:AH10)</f>
        <v>0</v>
      </c>
      <c r="E10" s="44">
        <f>SUM(J10:K10,O10:P10,T10:U10,Y10:Z10,AD10:AE10,AI10:AJ10)</f>
        <v>120</v>
      </c>
      <c r="F10" s="241" t="s">
        <v>11</v>
      </c>
      <c r="G10" s="20">
        <f>SUM(L10,Q10,V10,AA10,AF10,AK10)</f>
        <v>5</v>
      </c>
      <c r="H10" s="262"/>
      <c r="I10" s="109"/>
      <c r="J10" s="45">
        <v>30</v>
      </c>
      <c r="K10" s="313"/>
      <c r="L10" s="20">
        <v>1</v>
      </c>
      <c r="M10" s="262"/>
      <c r="N10" s="109"/>
      <c r="O10" s="45">
        <v>30</v>
      </c>
      <c r="P10" s="313"/>
      <c r="Q10" s="20">
        <v>1</v>
      </c>
      <c r="R10" s="262"/>
      <c r="S10" s="109"/>
      <c r="T10" s="45">
        <v>30</v>
      </c>
      <c r="U10" s="241"/>
      <c r="V10" s="20">
        <v>1</v>
      </c>
      <c r="W10" s="262"/>
      <c r="X10" s="109"/>
      <c r="Y10" s="45">
        <v>30</v>
      </c>
      <c r="Z10" s="241"/>
      <c r="AA10" s="20">
        <v>2</v>
      </c>
      <c r="AB10" s="265"/>
      <c r="AC10" s="105"/>
      <c r="AD10" s="105"/>
      <c r="AE10" s="313"/>
      <c r="AF10" s="119"/>
      <c r="AG10" s="265"/>
      <c r="AH10" s="105"/>
      <c r="AI10" s="105"/>
      <c r="AJ10" s="313"/>
      <c r="AK10" s="119"/>
    </row>
    <row r="11" spans="1:37" x14ac:dyDescent="0.25">
      <c r="A11" s="298" t="s">
        <v>12</v>
      </c>
      <c r="B11" s="307" t="s">
        <v>156</v>
      </c>
      <c r="C11" s="227">
        <f t="shared" ref="C11:C18" si="0">SUM(D11:E11)</f>
        <v>60</v>
      </c>
      <c r="D11" s="2">
        <f t="shared" ref="D11:D18" si="1">SUM(H11:I11,M11:N11,R11:S11,W11:X11,AB11:AC11,AG11:AH11)</f>
        <v>0</v>
      </c>
      <c r="E11" s="2">
        <f t="shared" ref="E11:E18" si="2">SUM(J11:K11,O11:P11,T11:U11,Y11:Z11,AD11:AE11,AI11:AJ11)</f>
        <v>60</v>
      </c>
      <c r="F11" s="34" t="s">
        <v>15</v>
      </c>
      <c r="G11" s="15">
        <f t="shared" ref="G11:G19" si="3">SUM(L11,Q11,V11,AA11,AF11,AK11)</f>
        <v>2</v>
      </c>
      <c r="H11" s="19"/>
      <c r="I11" s="14"/>
      <c r="J11" s="28">
        <v>30</v>
      </c>
      <c r="K11" s="34"/>
      <c r="L11" s="15">
        <v>1</v>
      </c>
      <c r="M11" s="19"/>
      <c r="N11" s="14"/>
      <c r="O11" s="28">
        <v>30</v>
      </c>
      <c r="P11" s="34"/>
      <c r="Q11" s="15">
        <v>1</v>
      </c>
      <c r="R11" s="19"/>
      <c r="S11" s="14"/>
      <c r="T11" s="28"/>
      <c r="U11" s="34"/>
      <c r="V11" s="15"/>
      <c r="W11" s="19"/>
      <c r="X11" s="14"/>
      <c r="Y11" s="28"/>
      <c r="Z11" s="34"/>
      <c r="AA11" s="15"/>
      <c r="AB11" s="74"/>
      <c r="AC11" s="62"/>
      <c r="AD11" s="62"/>
      <c r="AE11" s="61"/>
      <c r="AF11" s="120"/>
      <c r="AG11" s="74"/>
      <c r="AH11" s="62"/>
      <c r="AI11" s="62"/>
      <c r="AJ11" s="61"/>
      <c r="AK11" s="120"/>
    </row>
    <row r="12" spans="1:37" x14ac:dyDescent="0.25">
      <c r="A12" s="298" t="s">
        <v>13</v>
      </c>
      <c r="B12" s="307" t="s">
        <v>89</v>
      </c>
      <c r="C12" s="227">
        <f t="shared" si="0"/>
        <v>30</v>
      </c>
      <c r="D12" s="2">
        <f t="shared" si="1"/>
        <v>0</v>
      </c>
      <c r="E12" s="2">
        <f t="shared" si="2"/>
        <v>30</v>
      </c>
      <c r="F12" s="34" t="s">
        <v>15</v>
      </c>
      <c r="G12" s="15">
        <f t="shared" si="3"/>
        <v>2</v>
      </c>
      <c r="H12" s="19"/>
      <c r="I12" s="14"/>
      <c r="J12" s="28"/>
      <c r="K12" s="34"/>
      <c r="L12" s="15"/>
      <c r="M12" s="19"/>
      <c r="N12" s="14"/>
      <c r="O12" s="28"/>
      <c r="P12" s="34"/>
      <c r="Q12" s="15"/>
      <c r="R12" s="19"/>
      <c r="S12" s="14"/>
      <c r="T12" s="28">
        <v>30</v>
      </c>
      <c r="U12" s="34"/>
      <c r="V12" s="15">
        <v>2</v>
      </c>
      <c r="W12" s="19"/>
      <c r="X12" s="14"/>
      <c r="Y12" s="28"/>
      <c r="Z12" s="34"/>
      <c r="AA12" s="15"/>
      <c r="AB12" s="74"/>
      <c r="AC12" s="62"/>
      <c r="AD12" s="62"/>
      <c r="AE12" s="61"/>
      <c r="AF12" s="120"/>
      <c r="AG12" s="74"/>
      <c r="AH12" s="62"/>
      <c r="AI12" s="62"/>
      <c r="AJ12" s="61"/>
      <c r="AK12" s="120"/>
    </row>
    <row r="13" spans="1:37" x14ac:dyDescent="0.25">
      <c r="A13" s="298" t="s">
        <v>14</v>
      </c>
      <c r="B13" s="307" t="s">
        <v>126</v>
      </c>
      <c r="C13" s="227">
        <f t="shared" si="0"/>
        <v>20</v>
      </c>
      <c r="D13" s="2">
        <f t="shared" si="1"/>
        <v>20</v>
      </c>
      <c r="E13" s="2">
        <f t="shared" si="2"/>
        <v>0</v>
      </c>
      <c r="F13" s="40" t="s">
        <v>15</v>
      </c>
      <c r="G13" s="15">
        <f t="shared" si="3"/>
        <v>1</v>
      </c>
      <c r="H13" s="166"/>
      <c r="I13" s="2"/>
      <c r="J13" s="2"/>
      <c r="K13" s="167"/>
      <c r="L13" s="181"/>
      <c r="M13" s="166">
        <v>12</v>
      </c>
      <c r="N13" s="2">
        <v>8</v>
      </c>
      <c r="O13" s="2"/>
      <c r="P13" s="167"/>
      <c r="Q13" s="181">
        <v>1</v>
      </c>
      <c r="R13" s="166"/>
      <c r="S13" s="2"/>
      <c r="T13" s="2"/>
      <c r="U13" s="167"/>
      <c r="V13" s="181"/>
      <c r="W13" s="166"/>
      <c r="X13" s="2"/>
      <c r="Y13" s="2"/>
      <c r="Z13" s="167"/>
      <c r="AA13" s="181"/>
      <c r="AB13" s="175"/>
      <c r="AC13" s="168"/>
      <c r="AD13" s="168"/>
      <c r="AE13" s="177"/>
      <c r="AF13" s="185"/>
      <c r="AG13" s="175"/>
      <c r="AH13" s="168"/>
      <c r="AI13" s="168"/>
      <c r="AJ13" s="177"/>
      <c r="AK13" s="185"/>
    </row>
    <row r="14" spans="1:37" x14ac:dyDescent="0.25">
      <c r="A14" s="298" t="s">
        <v>16</v>
      </c>
      <c r="B14" s="117" t="s">
        <v>125</v>
      </c>
      <c r="C14" s="227">
        <f t="shared" si="0"/>
        <v>15</v>
      </c>
      <c r="D14" s="2">
        <f t="shared" si="1"/>
        <v>15</v>
      </c>
      <c r="E14" s="2">
        <f t="shared" si="2"/>
        <v>0</v>
      </c>
      <c r="F14" s="40" t="s">
        <v>15</v>
      </c>
      <c r="G14" s="15">
        <f t="shared" si="3"/>
        <v>1</v>
      </c>
      <c r="H14" s="166">
        <v>9</v>
      </c>
      <c r="I14" s="2">
        <v>6</v>
      </c>
      <c r="J14" s="2"/>
      <c r="K14" s="167"/>
      <c r="L14" s="181">
        <v>1</v>
      </c>
      <c r="M14" s="166"/>
      <c r="N14" s="2"/>
      <c r="O14" s="2"/>
      <c r="P14" s="167"/>
      <c r="Q14" s="181"/>
      <c r="R14" s="166"/>
      <c r="S14" s="2"/>
      <c r="T14" s="2"/>
      <c r="U14" s="167"/>
      <c r="V14" s="181"/>
      <c r="W14" s="166"/>
      <c r="X14" s="2"/>
      <c r="Y14" s="2"/>
      <c r="Z14" s="167"/>
      <c r="AA14" s="181"/>
      <c r="AB14" s="175"/>
      <c r="AC14" s="168"/>
      <c r="AD14" s="168"/>
      <c r="AE14" s="177"/>
      <c r="AF14" s="185"/>
      <c r="AG14" s="175"/>
      <c r="AH14" s="168"/>
      <c r="AI14" s="168"/>
      <c r="AJ14" s="177"/>
      <c r="AK14" s="185"/>
    </row>
    <row r="15" spans="1:37" x14ac:dyDescent="0.25">
      <c r="A15" s="298" t="s">
        <v>17</v>
      </c>
      <c r="B15" s="117" t="s">
        <v>172</v>
      </c>
      <c r="C15" s="227">
        <f t="shared" ref="C15" si="4">SUM(D15:E15)</f>
        <v>2</v>
      </c>
      <c r="D15" s="2">
        <f t="shared" ref="D15" si="5">SUM(H15:I15,M15:N15,R15:S15,W15:X15,AB15:AC15,AG15:AH15)</f>
        <v>2</v>
      </c>
      <c r="E15" s="2">
        <f t="shared" ref="E15" si="6">SUM(J15:K15,O15:P15,T15:U15,Y15:Z15,AD15:AE15,AI15:AJ15)</f>
        <v>0</v>
      </c>
      <c r="F15" s="40" t="s">
        <v>15</v>
      </c>
      <c r="G15" s="15">
        <v>0</v>
      </c>
      <c r="H15" s="166">
        <v>2</v>
      </c>
      <c r="I15" s="2"/>
      <c r="J15" s="2"/>
      <c r="K15" s="167"/>
      <c r="L15" s="181">
        <v>0</v>
      </c>
      <c r="M15" s="166"/>
      <c r="N15" s="2"/>
      <c r="O15" s="2"/>
      <c r="P15" s="167"/>
      <c r="Q15" s="181"/>
      <c r="R15" s="166"/>
      <c r="S15" s="2"/>
      <c r="T15" s="2"/>
      <c r="U15" s="167"/>
      <c r="V15" s="181"/>
      <c r="W15" s="166"/>
      <c r="X15" s="2"/>
      <c r="Y15" s="2"/>
      <c r="Z15" s="167"/>
      <c r="AA15" s="181"/>
      <c r="AB15" s="175"/>
      <c r="AC15" s="168"/>
      <c r="AD15" s="168"/>
      <c r="AE15" s="177"/>
      <c r="AF15" s="185"/>
      <c r="AG15" s="175"/>
      <c r="AH15" s="168"/>
      <c r="AI15" s="168"/>
      <c r="AJ15" s="177"/>
      <c r="AK15" s="185"/>
    </row>
    <row r="16" spans="1:37" x14ac:dyDescent="0.25">
      <c r="A16" s="298" t="s">
        <v>39</v>
      </c>
      <c r="B16" s="307" t="s">
        <v>163</v>
      </c>
      <c r="C16" s="227">
        <f t="shared" si="0"/>
        <v>10</v>
      </c>
      <c r="D16" s="2">
        <f t="shared" si="1"/>
        <v>10</v>
      </c>
      <c r="E16" s="2">
        <f t="shared" si="2"/>
        <v>0</v>
      </c>
      <c r="F16" s="34" t="s">
        <v>15</v>
      </c>
      <c r="G16" s="15">
        <f t="shared" si="3"/>
        <v>0</v>
      </c>
      <c r="H16" s="19">
        <v>10</v>
      </c>
      <c r="I16" s="14"/>
      <c r="J16" s="28"/>
      <c r="K16" s="34"/>
      <c r="L16" s="15"/>
      <c r="M16" s="19"/>
      <c r="N16" s="14"/>
      <c r="O16" s="28"/>
      <c r="P16" s="34"/>
      <c r="Q16" s="15"/>
      <c r="R16" s="19"/>
      <c r="S16" s="14"/>
      <c r="T16" s="28"/>
      <c r="U16" s="34"/>
      <c r="V16" s="15"/>
      <c r="W16" s="19"/>
      <c r="X16" s="14"/>
      <c r="Y16" s="28"/>
      <c r="Z16" s="34"/>
      <c r="AA16" s="15"/>
      <c r="AB16" s="74"/>
      <c r="AC16" s="62"/>
      <c r="AD16" s="62"/>
      <c r="AE16" s="61"/>
      <c r="AF16" s="120"/>
      <c r="AG16" s="74"/>
      <c r="AH16" s="62"/>
      <c r="AI16" s="62"/>
      <c r="AJ16" s="61"/>
      <c r="AK16" s="120"/>
    </row>
    <row r="17" spans="1:37" x14ac:dyDescent="0.25">
      <c r="A17" s="298" t="s">
        <v>40</v>
      </c>
      <c r="B17" s="117" t="s">
        <v>136</v>
      </c>
      <c r="C17" s="227">
        <f t="shared" si="0"/>
        <v>15</v>
      </c>
      <c r="D17" s="2">
        <f t="shared" si="1"/>
        <v>15</v>
      </c>
      <c r="E17" s="2">
        <f t="shared" si="2"/>
        <v>0</v>
      </c>
      <c r="F17" s="40" t="s">
        <v>15</v>
      </c>
      <c r="G17" s="15">
        <f t="shared" si="3"/>
        <v>1</v>
      </c>
      <c r="H17" s="166">
        <v>9</v>
      </c>
      <c r="I17" s="2">
        <v>6</v>
      </c>
      <c r="J17" s="2"/>
      <c r="K17" s="167"/>
      <c r="L17" s="181">
        <v>1</v>
      </c>
      <c r="M17" s="166"/>
      <c r="N17" s="2"/>
      <c r="O17" s="2"/>
      <c r="P17" s="167"/>
      <c r="Q17" s="181"/>
      <c r="R17" s="166"/>
      <c r="S17" s="2"/>
      <c r="T17" s="2"/>
      <c r="U17" s="167"/>
      <c r="V17" s="181"/>
      <c r="W17" s="166"/>
      <c r="X17" s="2"/>
      <c r="Y17" s="2"/>
      <c r="Z17" s="167"/>
      <c r="AA17" s="181"/>
      <c r="AB17" s="175"/>
      <c r="AC17" s="168"/>
      <c r="AD17" s="168"/>
      <c r="AE17" s="177"/>
      <c r="AF17" s="185"/>
      <c r="AG17" s="175"/>
      <c r="AH17" s="168"/>
      <c r="AI17" s="168"/>
      <c r="AJ17" s="177"/>
      <c r="AK17" s="185"/>
    </row>
    <row r="18" spans="1:37" ht="15.75" thickBot="1" x14ac:dyDescent="0.3">
      <c r="A18" s="298" t="s">
        <v>41</v>
      </c>
      <c r="B18" s="252" t="s">
        <v>179</v>
      </c>
      <c r="C18" s="227">
        <f t="shared" si="0"/>
        <v>60</v>
      </c>
      <c r="D18" s="2">
        <f t="shared" si="1"/>
        <v>0</v>
      </c>
      <c r="E18" s="2">
        <f t="shared" si="2"/>
        <v>60</v>
      </c>
      <c r="F18" s="34" t="s">
        <v>11</v>
      </c>
      <c r="G18" s="15">
        <f t="shared" si="3"/>
        <v>12</v>
      </c>
      <c r="H18" s="19"/>
      <c r="I18" s="14"/>
      <c r="J18" s="28"/>
      <c r="K18" s="34"/>
      <c r="L18" s="15"/>
      <c r="M18" s="19"/>
      <c r="N18" s="14"/>
      <c r="O18" s="28"/>
      <c r="P18" s="34"/>
      <c r="Q18" s="15"/>
      <c r="R18" s="19"/>
      <c r="S18" s="14"/>
      <c r="T18" s="28"/>
      <c r="U18" s="34"/>
      <c r="V18" s="15"/>
      <c r="W18" s="19"/>
      <c r="X18" s="14"/>
      <c r="Y18" s="28"/>
      <c r="Z18" s="34"/>
      <c r="AA18" s="15"/>
      <c r="AB18" s="74"/>
      <c r="AC18" s="62"/>
      <c r="AD18" s="62">
        <v>30</v>
      </c>
      <c r="AE18" s="61"/>
      <c r="AF18" s="120">
        <v>6</v>
      </c>
      <c r="AG18" s="77"/>
      <c r="AH18" s="75"/>
      <c r="AI18" s="62">
        <v>30</v>
      </c>
      <c r="AJ18" s="61"/>
      <c r="AK18" s="157">
        <v>6</v>
      </c>
    </row>
    <row r="19" spans="1:37" ht="15.75" thickBot="1" x14ac:dyDescent="0.3">
      <c r="A19" s="299">
        <v>10</v>
      </c>
      <c r="B19" s="310" t="s">
        <v>173</v>
      </c>
      <c r="C19" s="227">
        <f t="shared" ref="C19" si="7">SUM(D19:E19)</f>
        <v>0</v>
      </c>
      <c r="D19" s="2">
        <f t="shared" ref="D19" si="8">SUM(H19:I19,M19:N19,R19:S19,W19:X19,AB19:AC19,AG19:AH19)</f>
        <v>0</v>
      </c>
      <c r="E19" s="2">
        <f t="shared" ref="E19" si="9">SUM(J19:K19,O19:P19,T19:U19,Y19:Z19,AD19:AE19,AI19:AJ19)</f>
        <v>0</v>
      </c>
      <c r="F19" s="27" t="s">
        <v>15</v>
      </c>
      <c r="G19" s="15">
        <f t="shared" si="3"/>
        <v>10</v>
      </c>
      <c r="H19" s="21"/>
      <c r="I19" s="315"/>
      <c r="J19" s="33"/>
      <c r="K19" s="27"/>
      <c r="L19" s="16"/>
      <c r="M19" s="21"/>
      <c r="N19" s="315"/>
      <c r="O19" s="33"/>
      <c r="P19" s="27"/>
      <c r="Q19" s="16"/>
      <c r="R19" s="21"/>
      <c r="S19" s="315"/>
      <c r="T19" s="33"/>
      <c r="U19" s="27"/>
      <c r="V19" s="16"/>
      <c r="W19" s="21"/>
      <c r="X19" s="315"/>
      <c r="Y19" s="33"/>
      <c r="Z19" s="27"/>
      <c r="AA19" s="16"/>
      <c r="AB19" s="171"/>
      <c r="AC19" s="60"/>
      <c r="AD19" s="60"/>
      <c r="AE19" s="173"/>
      <c r="AF19" s="236"/>
      <c r="AG19" s="99"/>
      <c r="AH19" s="100"/>
      <c r="AI19" s="60"/>
      <c r="AJ19" s="173"/>
      <c r="AK19" s="158">
        <v>10</v>
      </c>
    </row>
    <row r="20" spans="1:37" ht="15.75" thickBot="1" x14ac:dyDescent="0.3">
      <c r="A20" s="842" t="s">
        <v>18</v>
      </c>
      <c r="B20" s="806"/>
      <c r="C20" s="121">
        <f>SUM(C10:C14,C17:C19)</f>
        <v>320</v>
      </c>
      <c r="D20" s="121">
        <f t="shared" ref="D20:AK20" si="10">SUM(D10:D14,D17:D19)</f>
        <v>50</v>
      </c>
      <c r="E20" s="121">
        <f t="shared" si="10"/>
        <v>270</v>
      </c>
      <c r="F20" s="316">
        <f t="shared" si="10"/>
        <v>0</v>
      </c>
      <c r="G20" s="121">
        <f t="shared" si="10"/>
        <v>34</v>
      </c>
      <c r="H20" s="317">
        <f t="shared" si="10"/>
        <v>18</v>
      </c>
      <c r="I20" s="121">
        <f t="shared" si="10"/>
        <v>12</v>
      </c>
      <c r="J20" s="121">
        <f t="shared" si="10"/>
        <v>60</v>
      </c>
      <c r="K20" s="316">
        <f t="shared" si="10"/>
        <v>0</v>
      </c>
      <c r="L20" s="121">
        <f t="shared" si="10"/>
        <v>4</v>
      </c>
      <c r="M20" s="317">
        <f t="shared" si="10"/>
        <v>12</v>
      </c>
      <c r="N20" s="121">
        <f t="shared" si="10"/>
        <v>8</v>
      </c>
      <c r="O20" s="121">
        <f t="shared" si="10"/>
        <v>60</v>
      </c>
      <c r="P20" s="316">
        <f t="shared" si="10"/>
        <v>0</v>
      </c>
      <c r="Q20" s="121">
        <f t="shared" si="10"/>
        <v>3</v>
      </c>
      <c r="R20" s="317">
        <f t="shared" si="10"/>
        <v>0</v>
      </c>
      <c r="S20" s="121">
        <f t="shared" si="10"/>
        <v>0</v>
      </c>
      <c r="T20" s="121">
        <f t="shared" si="10"/>
        <v>60</v>
      </c>
      <c r="U20" s="316">
        <f t="shared" si="10"/>
        <v>0</v>
      </c>
      <c r="V20" s="121">
        <f t="shared" si="10"/>
        <v>3</v>
      </c>
      <c r="W20" s="317">
        <f t="shared" si="10"/>
        <v>0</v>
      </c>
      <c r="X20" s="121">
        <f t="shared" si="10"/>
        <v>0</v>
      </c>
      <c r="Y20" s="121">
        <f t="shared" si="10"/>
        <v>30</v>
      </c>
      <c r="Z20" s="316">
        <f t="shared" si="10"/>
        <v>0</v>
      </c>
      <c r="AA20" s="121">
        <f t="shared" si="10"/>
        <v>2</v>
      </c>
      <c r="AB20" s="317">
        <f t="shared" si="10"/>
        <v>0</v>
      </c>
      <c r="AC20" s="121">
        <f t="shared" si="10"/>
        <v>0</v>
      </c>
      <c r="AD20" s="121">
        <f t="shared" si="10"/>
        <v>30</v>
      </c>
      <c r="AE20" s="316">
        <f t="shared" si="10"/>
        <v>0</v>
      </c>
      <c r="AF20" s="121">
        <f t="shared" si="10"/>
        <v>6</v>
      </c>
      <c r="AG20" s="318">
        <f t="shared" si="10"/>
        <v>0</v>
      </c>
      <c r="AH20" s="319">
        <f t="shared" si="10"/>
        <v>0</v>
      </c>
      <c r="AI20" s="319">
        <f t="shared" si="10"/>
        <v>30</v>
      </c>
      <c r="AJ20" s="320">
        <f t="shared" si="10"/>
        <v>0</v>
      </c>
      <c r="AK20" s="121">
        <f t="shared" si="10"/>
        <v>16</v>
      </c>
    </row>
    <row r="21" spans="1:37" ht="15.75" customHeight="1" thickBot="1" x14ac:dyDescent="0.3">
      <c r="A21" s="823" t="s">
        <v>74</v>
      </c>
      <c r="B21" s="824"/>
      <c r="C21" s="825"/>
      <c r="D21" s="825"/>
      <c r="E21" s="825"/>
      <c r="F21" s="825"/>
      <c r="G21" s="839"/>
      <c r="H21" s="824"/>
      <c r="I21" s="824"/>
      <c r="J21" s="824"/>
      <c r="K21" s="824"/>
      <c r="L21" s="839"/>
      <c r="M21" s="824"/>
      <c r="N21" s="824"/>
      <c r="O21" s="824"/>
      <c r="P21" s="824"/>
      <c r="Q21" s="839"/>
      <c r="R21" s="824"/>
      <c r="S21" s="824"/>
      <c r="T21" s="824"/>
      <c r="U21" s="824"/>
      <c r="V21" s="839"/>
      <c r="W21" s="824"/>
      <c r="X21" s="824"/>
      <c r="Y21" s="824"/>
      <c r="Z21" s="824"/>
      <c r="AA21" s="839"/>
      <c r="AB21" s="824"/>
      <c r="AC21" s="824"/>
      <c r="AD21" s="824"/>
      <c r="AE21" s="824"/>
      <c r="AF21" s="839"/>
      <c r="AG21" s="839"/>
      <c r="AH21" s="839"/>
      <c r="AI21" s="839"/>
      <c r="AJ21" s="839"/>
      <c r="AK21" s="841"/>
    </row>
    <row r="22" spans="1:37" ht="15" customHeight="1" x14ac:dyDescent="0.25">
      <c r="A22" s="10" t="s">
        <v>42</v>
      </c>
      <c r="B22" s="222" t="s">
        <v>94</v>
      </c>
      <c r="C22" s="103">
        <f>SUM(D22:E22)</f>
        <v>90</v>
      </c>
      <c r="D22" s="44">
        <f>SUM(H22:I22,M22:N22,R22:S22,W22:X22,AB22:AC22,AG22:AH22,)</f>
        <v>30</v>
      </c>
      <c r="E22" s="44">
        <f>SUM(J22:K22,O22:P22,T22:U22,Y22:Z22,AD22:AE22,AI22:AJ22,)</f>
        <v>60</v>
      </c>
      <c r="F22" s="47" t="s">
        <v>11</v>
      </c>
      <c r="G22" s="110">
        <f>SUM(L22,Q22,V22,AA22,AF22,AK22)</f>
        <v>7</v>
      </c>
      <c r="H22" s="18">
        <v>9</v>
      </c>
      <c r="I22" s="18">
        <v>6</v>
      </c>
      <c r="J22" s="31">
        <v>30</v>
      </c>
      <c r="K22" s="86"/>
      <c r="L22" s="20">
        <v>3</v>
      </c>
      <c r="M22" s="87">
        <v>9</v>
      </c>
      <c r="N22" s="18">
        <v>6</v>
      </c>
      <c r="O22" s="31">
        <v>30</v>
      </c>
      <c r="P22" s="86"/>
      <c r="Q22" s="128">
        <v>4</v>
      </c>
      <c r="R22" s="87"/>
      <c r="S22" s="18"/>
      <c r="T22" s="31"/>
      <c r="U22" s="86"/>
      <c r="V22" s="85"/>
      <c r="W22" s="46"/>
      <c r="X22" s="262"/>
      <c r="Y22" s="45"/>
      <c r="Z22" s="47"/>
      <c r="AA22" s="20"/>
      <c r="AB22" s="104"/>
      <c r="AC22" s="265"/>
      <c r="AD22" s="105"/>
      <c r="AE22" s="57"/>
      <c r="AF22" s="136"/>
      <c r="AG22" s="104"/>
      <c r="AH22" s="265"/>
      <c r="AI22" s="105"/>
      <c r="AJ22" s="57"/>
      <c r="AK22" s="136"/>
    </row>
    <row r="23" spans="1:37" ht="15" customHeight="1" x14ac:dyDescent="0.25">
      <c r="A23" s="10" t="s">
        <v>43</v>
      </c>
      <c r="B23" s="223" t="s">
        <v>95</v>
      </c>
      <c r="C23" s="227">
        <f t="shared" ref="C23:C37" si="11">SUM(D23:E23)</f>
        <v>30</v>
      </c>
      <c r="D23" s="2">
        <f t="shared" ref="D23:D37" si="12">SUM(H23:I23,M23:N23,R23:S23,W23:X23,AB23:AC23,AG23:AH23,)</f>
        <v>15</v>
      </c>
      <c r="E23" s="2">
        <f t="shared" ref="E23:E37" si="13">SUM(J23:K23,O23:P23,T23:U23,Y23:Z23,AD23:AE23,AI23:AJ23,)</f>
        <v>15</v>
      </c>
      <c r="F23" s="49" t="s">
        <v>11</v>
      </c>
      <c r="G23" s="153">
        <f t="shared" ref="G23:G37" si="14">SUM(L23,Q23,V23,AA23,AF23,AK23)</f>
        <v>2</v>
      </c>
      <c r="H23" s="19">
        <v>9</v>
      </c>
      <c r="I23" s="19">
        <v>6</v>
      </c>
      <c r="J23" s="28">
        <v>15</v>
      </c>
      <c r="K23" s="49"/>
      <c r="L23" s="15">
        <v>2</v>
      </c>
      <c r="M23" s="48"/>
      <c r="N23" s="19"/>
      <c r="O23" s="28"/>
      <c r="P23" s="49"/>
      <c r="Q23" s="64"/>
      <c r="R23" s="48"/>
      <c r="S23" s="19"/>
      <c r="T23" s="28"/>
      <c r="U23" s="49"/>
      <c r="V23" s="15"/>
      <c r="W23" s="48"/>
      <c r="X23" s="19"/>
      <c r="Y23" s="28"/>
      <c r="Z23" s="49"/>
      <c r="AA23" s="15"/>
      <c r="AB23" s="66"/>
      <c r="AC23" s="74"/>
      <c r="AD23" s="62"/>
      <c r="AE23" s="52"/>
      <c r="AF23" s="120"/>
      <c r="AG23" s="66"/>
      <c r="AH23" s="74"/>
      <c r="AI23" s="62"/>
      <c r="AJ23" s="52"/>
      <c r="AK23" s="120"/>
    </row>
    <row r="24" spans="1:37" ht="16.5" customHeight="1" x14ac:dyDescent="0.25">
      <c r="A24" s="10" t="s">
        <v>44</v>
      </c>
      <c r="B24" s="223" t="s">
        <v>96</v>
      </c>
      <c r="C24" s="227">
        <f t="shared" si="11"/>
        <v>25</v>
      </c>
      <c r="D24" s="2">
        <f t="shared" si="12"/>
        <v>15</v>
      </c>
      <c r="E24" s="2">
        <f t="shared" si="13"/>
        <v>10</v>
      </c>
      <c r="F24" s="49" t="s">
        <v>15</v>
      </c>
      <c r="G24" s="153">
        <f t="shared" si="14"/>
        <v>1</v>
      </c>
      <c r="H24" s="77">
        <v>9</v>
      </c>
      <c r="I24" s="77">
        <v>6</v>
      </c>
      <c r="J24" s="75"/>
      <c r="K24" s="76">
        <v>10</v>
      </c>
      <c r="L24" s="123">
        <v>1</v>
      </c>
      <c r="M24" s="48"/>
      <c r="N24" s="19"/>
      <c r="O24" s="28"/>
      <c r="P24" s="49"/>
      <c r="Q24" s="64"/>
      <c r="R24" s="48"/>
      <c r="S24" s="19"/>
      <c r="T24" s="28"/>
      <c r="U24" s="49"/>
      <c r="V24" s="15"/>
      <c r="W24" s="48"/>
      <c r="X24" s="19"/>
      <c r="Y24" s="28"/>
      <c r="Z24" s="49"/>
      <c r="AA24" s="15"/>
      <c r="AB24" s="66"/>
      <c r="AC24" s="74"/>
      <c r="AD24" s="62"/>
      <c r="AE24" s="52"/>
      <c r="AF24" s="120"/>
      <c r="AG24" s="66"/>
      <c r="AH24" s="74"/>
      <c r="AI24" s="62"/>
      <c r="AJ24" s="52"/>
      <c r="AK24" s="120"/>
    </row>
    <row r="25" spans="1:37" ht="15.75" customHeight="1" x14ac:dyDescent="0.25">
      <c r="A25" s="10" t="s">
        <v>45</v>
      </c>
      <c r="B25" s="223" t="s">
        <v>97</v>
      </c>
      <c r="C25" s="227">
        <f t="shared" si="11"/>
        <v>45</v>
      </c>
      <c r="D25" s="2">
        <f t="shared" si="12"/>
        <v>30</v>
      </c>
      <c r="E25" s="2">
        <f t="shared" si="13"/>
        <v>15</v>
      </c>
      <c r="F25" s="49" t="s">
        <v>11</v>
      </c>
      <c r="G25" s="153">
        <f t="shared" si="14"/>
        <v>2</v>
      </c>
      <c r="H25" s="19">
        <v>18</v>
      </c>
      <c r="I25" s="19">
        <v>12</v>
      </c>
      <c r="J25" s="28"/>
      <c r="K25" s="49">
        <v>15</v>
      </c>
      <c r="L25" s="15">
        <v>2</v>
      </c>
      <c r="M25" s="48"/>
      <c r="N25" s="19"/>
      <c r="O25" s="28"/>
      <c r="P25" s="49"/>
      <c r="Q25" s="64"/>
      <c r="R25" s="48"/>
      <c r="S25" s="19"/>
      <c r="T25" s="28"/>
      <c r="U25" s="49"/>
      <c r="V25" s="134"/>
      <c r="W25" s="48"/>
      <c r="X25" s="19"/>
      <c r="Y25" s="28"/>
      <c r="Z25" s="49"/>
      <c r="AA25" s="15"/>
      <c r="AB25" s="66"/>
      <c r="AC25" s="74"/>
      <c r="AD25" s="62"/>
      <c r="AE25" s="52"/>
      <c r="AF25" s="120"/>
      <c r="AG25" s="66"/>
      <c r="AH25" s="74"/>
      <c r="AI25" s="62"/>
      <c r="AJ25" s="52"/>
      <c r="AK25" s="120"/>
    </row>
    <row r="26" spans="1:37" ht="15.75" customHeight="1" x14ac:dyDescent="0.25">
      <c r="A26" s="10" t="s">
        <v>46</v>
      </c>
      <c r="B26" s="224" t="s">
        <v>98</v>
      </c>
      <c r="C26" s="227">
        <f t="shared" si="11"/>
        <v>30</v>
      </c>
      <c r="D26" s="2">
        <f t="shared" si="12"/>
        <v>30</v>
      </c>
      <c r="E26" s="2">
        <f t="shared" si="13"/>
        <v>0</v>
      </c>
      <c r="F26" s="51" t="s">
        <v>15</v>
      </c>
      <c r="G26" s="153">
        <f t="shared" si="14"/>
        <v>1</v>
      </c>
      <c r="H26" s="78"/>
      <c r="I26" s="78"/>
      <c r="J26" s="28"/>
      <c r="K26" s="49"/>
      <c r="L26" s="15"/>
      <c r="M26" s="48">
        <v>18</v>
      </c>
      <c r="N26" s="19">
        <v>12</v>
      </c>
      <c r="O26" s="28"/>
      <c r="P26" s="49"/>
      <c r="Q26" s="64">
        <v>1</v>
      </c>
      <c r="R26" s="48"/>
      <c r="S26" s="19"/>
      <c r="T26" s="28"/>
      <c r="U26" s="49"/>
      <c r="V26" s="15"/>
      <c r="W26" s="48"/>
      <c r="X26" s="19"/>
      <c r="Y26" s="28"/>
      <c r="Z26" s="49"/>
      <c r="AA26" s="15"/>
      <c r="AB26" s="66"/>
      <c r="AC26" s="74"/>
      <c r="AD26" s="62"/>
      <c r="AE26" s="52"/>
      <c r="AF26" s="120"/>
      <c r="AG26" s="66"/>
      <c r="AH26" s="74"/>
      <c r="AI26" s="62"/>
      <c r="AJ26" s="52"/>
      <c r="AK26" s="120"/>
    </row>
    <row r="27" spans="1:37" x14ac:dyDescent="0.25">
      <c r="A27" s="10" t="s">
        <v>47</v>
      </c>
      <c r="B27" s="191" t="s">
        <v>52</v>
      </c>
      <c r="C27" s="227">
        <f t="shared" si="11"/>
        <v>45</v>
      </c>
      <c r="D27" s="2">
        <f t="shared" si="12"/>
        <v>30</v>
      </c>
      <c r="E27" s="2">
        <f t="shared" si="13"/>
        <v>15</v>
      </c>
      <c r="F27" s="51" t="s">
        <v>15</v>
      </c>
      <c r="G27" s="153">
        <f t="shared" si="14"/>
        <v>2</v>
      </c>
      <c r="H27" s="79"/>
      <c r="I27" s="79"/>
      <c r="J27" s="29"/>
      <c r="K27" s="51"/>
      <c r="L27" s="124"/>
      <c r="M27" s="48">
        <v>18</v>
      </c>
      <c r="N27" s="19">
        <v>12</v>
      </c>
      <c r="O27" s="28"/>
      <c r="P27" s="49">
        <v>15</v>
      </c>
      <c r="Q27" s="129">
        <v>2</v>
      </c>
      <c r="R27" s="48"/>
      <c r="S27" s="19"/>
      <c r="T27" s="28"/>
      <c r="U27" s="49"/>
      <c r="V27" s="15"/>
      <c r="W27" s="48"/>
      <c r="X27" s="19"/>
      <c r="Y27" s="28"/>
      <c r="Z27" s="49"/>
      <c r="AA27" s="15"/>
      <c r="AB27" s="66"/>
      <c r="AC27" s="74"/>
      <c r="AD27" s="62"/>
      <c r="AE27" s="52"/>
      <c r="AF27" s="120"/>
      <c r="AG27" s="66"/>
      <c r="AH27" s="74"/>
      <c r="AI27" s="62"/>
      <c r="AJ27" s="52"/>
      <c r="AK27" s="120"/>
    </row>
    <row r="28" spans="1:37" x14ac:dyDescent="0.25">
      <c r="A28" s="10" t="s">
        <v>48</v>
      </c>
      <c r="B28" s="191" t="s">
        <v>99</v>
      </c>
      <c r="C28" s="227">
        <f t="shared" si="11"/>
        <v>45</v>
      </c>
      <c r="D28" s="2">
        <f t="shared" si="12"/>
        <v>15</v>
      </c>
      <c r="E28" s="2">
        <f t="shared" si="13"/>
        <v>30</v>
      </c>
      <c r="F28" s="51" t="s">
        <v>11</v>
      </c>
      <c r="G28" s="153">
        <f t="shared" si="14"/>
        <v>2</v>
      </c>
      <c r="H28" s="79">
        <v>9</v>
      </c>
      <c r="I28" s="79">
        <v>6</v>
      </c>
      <c r="J28" s="29">
        <v>15</v>
      </c>
      <c r="K28" s="76">
        <v>15</v>
      </c>
      <c r="L28" s="124">
        <v>2</v>
      </c>
      <c r="M28" s="48"/>
      <c r="N28" s="19"/>
      <c r="O28" s="28"/>
      <c r="P28" s="49"/>
      <c r="Q28" s="64"/>
      <c r="R28" s="48"/>
      <c r="S28" s="19"/>
      <c r="T28" s="28"/>
      <c r="U28" s="49"/>
      <c r="V28" s="15"/>
      <c r="W28" s="48"/>
      <c r="X28" s="19"/>
      <c r="Y28" s="28"/>
      <c r="Z28" s="49"/>
      <c r="AA28" s="15"/>
      <c r="AB28" s="66"/>
      <c r="AC28" s="74"/>
      <c r="AD28" s="62"/>
      <c r="AE28" s="52"/>
      <c r="AF28" s="137"/>
      <c r="AG28" s="66"/>
      <c r="AH28" s="74"/>
      <c r="AI28" s="62"/>
      <c r="AJ28" s="52"/>
      <c r="AK28" s="120"/>
    </row>
    <row r="29" spans="1:37" x14ac:dyDescent="0.25">
      <c r="A29" s="10" t="s">
        <v>53</v>
      </c>
      <c r="B29" s="191" t="s">
        <v>100</v>
      </c>
      <c r="C29" s="227">
        <f t="shared" si="11"/>
        <v>45</v>
      </c>
      <c r="D29" s="2">
        <f t="shared" si="12"/>
        <v>15</v>
      </c>
      <c r="E29" s="2">
        <f t="shared" si="13"/>
        <v>30</v>
      </c>
      <c r="F29" s="51" t="s">
        <v>15</v>
      </c>
      <c r="G29" s="153">
        <f t="shared" si="14"/>
        <v>2</v>
      </c>
      <c r="H29" s="79">
        <v>9</v>
      </c>
      <c r="I29" s="79">
        <v>6</v>
      </c>
      <c r="J29" s="29"/>
      <c r="K29" s="51">
        <v>30</v>
      </c>
      <c r="L29" s="124">
        <v>2</v>
      </c>
      <c r="M29" s="66"/>
      <c r="N29" s="74"/>
      <c r="O29" s="62"/>
      <c r="P29" s="52"/>
      <c r="Q29" s="130"/>
      <c r="R29" s="48"/>
      <c r="S29" s="19"/>
      <c r="T29" s="28"/>
      <c r="U29" s="49"/>
      <c r="V29" s="15"/>
      <c r="W29" s="48"/>
      <c r="X29" s="264"/>
      <c r="Y29" s="34"/>
      <c r="Z29" s="52"/>
      <c r="AA29" s="15"/>
      <c r="AB29" s="66"/>
      <c r="AC29" s="74"/>
      <c r="AD29" s="62"/>
      <c r="AE29" s="52"/>
      <c r="AF29" s="120"/>
      <c r="AG29" s="66"/>
      <c r="AH29" s="74"/>
      <c r="AI29" s="62"/>
      <c r="AJ29" s="52"/>
      <c r="AK29" s="120"/>
    </row>
    <row r="30" spans="1:37" x14ac:dyDescent="0.25">
      <c r="A30" s="10" t="s">
        <v>19</v>
      </c>
      <c r="B30" s="191" t="s">
        <v>101</v>
      </c>
      <c r="C30" s="227">
        <f t="shared" si="11"/>
        <v>15</v>
      </c>
      <c r="D30" s="2">
        <f t="shared" si="12"/>
        <v>15</v>
      </c>
      <c r="E30" s="2">
        <f t="shared" si="13"/>
        <v>0</v>
      </c>
      <c r="F30" s="51" t="s">
        <v>15</v>
      </c>
      <c r="G30" s="153">
        <f t="shared" si="14"/>
        <v>1</v>
      </c>
      <c r="H30" s="79"/>
      <c r="I30" s="79"/>
      <c r="J30" s="29"/>
      <c r="K30" s="51"/>
      <c r="L30" s="124"/>
      <c r="M30" s="48"/>
      <c r="N30" s="19"/>
      <c r="O30" s="28"/>
      <c r="P30" s="49"/>
      <c r="Q30" s="64"/>
      <c r="R30" s="48">
        <v>9</v>
      </c>
      <c r="S30" s="19">
        <v>6</v>
      </c>
      <c r="T30" s="28"/>
      <c r="U30" s="49"/>
      <c r="V30" s="15">
        <v>1</v>
      </c>
      <c r="W30" s="48"/>
      <c r="X30" s="19"/>
      <c r="Y30" s="28"/>
      <c r="Z30" s="49"/>
      <c r="AA30" s="15"/>
      <c r="AB30" s="66"/>
      <c r="AC30" s="74"/>
      <c r="AD30" s="62"/>
      <c r="AE30" s="52"/>
      <c r="AF30" s="120"/>
      <c r="AG30" s="66"/>
      <c r="AH30" s="74"/>
      <c r="AI30" s="62"/>
      <c r="AJ30" s="52"/>
      <c r="AK30" s="120"/>
    </row>
    <row r="31" spans="1:37" x14ac:dyDescent="0.25">
      <c r="A31" s="10" t="s">
        <v>20</v>
      </c>
      <c r="B31" s="191" t="s">
        <v>102</v>
      </c>
      <c r="C31" s="227">
        <f t="shared" si="11"/>
        <v>45</v>
      </c>
      <c r="D31" s="2">
        <f t="shared" si="12"/>
        <v>15</v>
      </c>
      <c r="E31" s="2">
        <f t="shared" si="13"/>
        <v>30</v>
      </c>
      <c r="F31" s="51" t="s">
        <v>15</v>
      </c>
      <c r="G31" s="153">
        <f t="shared" si="14"/>
        <v>2</v>
      </c>
      <c r="H31" s="79">
        <v>9</v>
      </c>
      <c r="I31" s="79">
        <v>6</v>
      </c>
      <c r="J31" s="29">
        <v>30</v>
      </c>
      <c r="K31" s="51"/>
      <c r="L31" s="124">
        <v>2</v>
      </c>
      <c r="M31" s="48"/>
      <c r="N31" s="19"/>
      <c r="O31" s="28"/>
      <c r="P31" s="49"/>
      <c r="Q31" s="64"/>
      <c r="R31" s="48"/>
      <c r="S31" s="19"/>
      <c r="T31" s="28"/>
      <c r="U31" s="49"/>
      <c r="V31" s="15"/>
      <c r="W31" s="48"/>
      <c r="X31" s="19"/>
      <c r="Y31" s="28"/>
      <c r="Z31" s="49"/>
      <c r="AA31" s="15"/>
      <c r="AB31" s="66"/>
      <c r="AC31" s="74"/>
      <c r="AD31" s="62"/>
      <c r="AE31" s="52"/>
      <c r="AF31" s="120"/>
      <c r="AG31" s="66"/>
      <c r="AH31" s="74"/>
      <c r="AI31" s="62"/>
      <c r="AJ31" s="52"/>
      <c r="AK31" s="120"/>
    </row>
    <row r="32" spans="1:37" x14ac:dyDescent="0.25">
      <c r="A32" s="10" t="s">
        <v>21</v>
      </c>
      <c r="B32" s="191" t="s">
        <v>103</v>
      </c>
      <c r="C32" s="227">
        <f t="shared" si="11"/>
        <v>30</v>
      </c>
      <c r="D32" s="2">
        <f t="shared" si="12"/>
        <v>15</v>
      </c>
      <c r="E32" s="2">
        <f t="shared" si="13"/>
        <v>15</v>
      </c>
      <c r="F32" s="51" t="s">
        <v>15</v>
      </c>
      <c r="G32" s="153">
        <f t="shared" si="14"/>
        <v>1</v>
      </c>
      <c r="H32" s="79"/>
      <c r="I32" s="79"/>
      <c r="J32" s="29"/>
      <c r="K32" s="51"/>
      <c r="L32" s="124"/>
      <c r="M32" s="48">
        <v>9</v>
      </c>
      <c r="N32" s="19">
        <v>6</v>
      </c>
      <c r="O32" s="28">
        <v>15</v>
      </c>
      <c r="P32" s="34"/>
      <c r="Q32" s="131">
        <v>1</v>
      </c>
      <c r="R32" s="66"/>
      <c r="S32" s="74"/>
      <c r="T32" s="62"/>
      <c r="U32" s="52"/>
      <c r="V32" s="135"/>
      <c r="W32" s="48"/>
      <c r="X32" s="19"/>
      <c r="Y32" s="28"/>
      <c r="Z32" s="49"/>
      <c r="AA32" s="15"/>
      <c r="AB32" s="66"/>
      <c r="AC32" s="74"/>
      <c r="AD32" s="62"/>
      <c r="AE32" s="52"/>
      <c r="AF32" s="120"/>
      <c r="AG32" s="66"/>
      <c r="AH32" s="74"/>
      <c r="AI32" s="62"/>
      <c r="AJ32" s="52"/>
      <c r="AK32" s="120"/>
    </row>
    <row r="33" spans="1:37" x14ac:dyDescent="0.25">
      <c r="A33" s="10" t="s">
        <v>22</v>
      </c>
      <c r="B33" s="191" t="s">
        <v>104</v>
      </c>
      <c r="C33" s="227">
        <f t="shared" si="11"/>
        <v>20</v>
      </c>
      <c r="D33" s="2">
        <f t="shared" si="12"/>
        <v>20</v>
      </c>
      <c r="E33" s="2">
        <f t="shared" si="13"/>
        <v>0</v>
      </c>
      <c r="F33" s="51" t="s">
        <v>15</v>
      </c>
      <c r="G33" s="153">
        <f t="shared" si="14"/>
        <v>1</v>
      </c>
      <c r="H33" s="79"/>
      <c r="I33" s="79"/>
      <c r="J33" s="29"/>
      <c r="K33" s="51"/>
      <c r="L33" s="125"/>
      <c r="M33" s="48"/>
      <c r="N33" s="19"/>
      <c r="O33" s="28"/>
      <c r="P33" s="49"/>
      <c r="Q33" s="64"/>
      <c r="R33" s="48">
        <v>12</v>
      </c>
      <c r="S33" s="19">
        <v>8</v>
      </c>
      <c r="T33" s="28"/>
      <c r="U33" s="49"/>
      <c r="V33" s="15">
        <v>1</v>
      </c>
      <c r="W33" s="48"/>
      <c r="X33" s="19"/>
      <c r="Y33" s="28"/>
      <c r="Z33" s="49"/>
      <c r="AA33" s="15"/>
      <c r="AB33" s="66"/>
      <c r="AC33" s="74"/>
      <c r="AD33" s="62"/>
      <c r="AE33" s="52"/>
      <c r="AF33" s="120"/>
      <c r="AG33" s="66"/>
      <c r="AH33" s="74"/>
      <c r="AI33" s="62"/>
      <c r="AJ33" s="52"/>
      <c r="AK33" s="120"/>
    </row>
    <row r="34" spans="1:37" x14ac:dyDescent="0.25">
      <c r="A34" s="10" t="s">
        <v>23</v>
      </c>
      <c r="B34" s="191" t="s">
        <v>105</v>
      </c>
      <c r="C34" s="227">
        <f t="shared" si="11"/>
        <v>20</v>
      </c>
      <c r="D34" s="2">
        <f t="shared" si="12"/>
        <v>20</v>
      </c>
      <c r="E34" s="2">
        <f t="shared" si="13"/>
        <v>0</v>
      </c>
      <c r="F34" s="51" t="s">
        <v>15</v>
      </c>
      <c r="G34" s="153">
        <f t="shared" si="14"/>
        <v>2</v>
      </c>
      <c r="H34" s="79">
        <v>12</v>
      </c>
      <c r="I34" s="79">
        <v>8</v>
      </c>
      <c r="J34" s="29"/>
      <c r="K34" s="51"/>
      <c r="L34" s="124">
        <v>2</v>
      </c>
      <c r="M34" s="50"/>
      <c r="N34" s="79"/>
      <c r="O34" s="29"/>
      <c r="P34" s="51"/>
      <c r="Q34" s="132"/>
      <c r="R34" s="48"/>
      <c r="S34" s="19"/>
      <c r="T34" s="28"/>
      <c r="U34" s="49"/>
      <c r="V34" s="15"/>
      <c r="W34" s="48"/>
      <c r="X34" s="19"/>
      <c r="Y34" s="28"/>
      <c r="Z34" s="49"/>
      <c r="AA34" s="15"/>
      <c r="AB34" s="66"/>
      <c r="AC34" s="74"/>
      <c r="AD34" s="62"/>
      <c r="AE34" s="52"/>
      <c r="AF34" s="120"/>
      <c r="AG34" s="66"/>
      <c r="AH34" s="74"/>
      <c r="AI34" s="62"/>
      <c r="AJ34" s="52"/>
      <c r="AK34" s="120"/>
    </row>
    <row r="35" spans="1:37" x14ac:dyDescent="0.25">
      <c r="A35" s="10" t="s">
        <v>24</v>
      </c>
      <c r="B35" s="191" t="s">
        <v>106</v>
      </c>
      <c r="C35" s="227">
        <f t="shared" si="11"/>
        <v>30</v>
      </c>
      <c r="D35" s="2">
        <f t="shared" si="12"/>
        <v>30</v>
      </c>
      <c r="E35" s="2">
        <f t="shared" si="13"/>
        <v>0</v>
      </c>
      <c r="F35" s="51" t="s">
        <v>15</v>
      </c>
      <c r="G35" s="153">
        <f t="shared" si="14"/>
        <v>1</v>
      </c>
      <c r="H35" s="79">
        <v>18</v>
      </c>
      <c r="I35" s="79">
        <v>12</v>
      </c>
      <c r="J35" s="29"/>
      <c r="K35" s="51"/>
      <c r="L35" s="124">
        <v>1</v>
      </c>
      <c r="M35" s="48"/>
      <c r="N35" s="19"/>
      <c r="O35" s="28"/>
      <c r="P35" s="49"/>
      <c r="Q35" s="64"/>
      <c r="R35" s="48"/>
      <c r="S35" s="19"/>
      <c r="T35" s="28"/>
      <c r="U35" s="49"/>
      <c r="V35" s="15"/>
      <c r="W35" s="48"/>
      <c r="X35" s="19"/>
      <c r="Y35" s="28"/>
      <c r="Z35" s="49"/>
      <c r="AA35" s="15"/>
      <c r="AB35" s="66"/>
      <c r="AC35" s="74"/>
      <c r="AD35" s="62"/>
      <c r="AE35" s="52"/>
      <c r="AF35" s="120"/>
      <c r="AG35" s="66"/>
      <c r="AH35" s="74"/>
      <c r="AI35" s="62"/>
      <c r="AJ35" s="52"/>
      <c r="AK35" s="120"/>
    </row>
    <row r="36" spans="1:37" x14ac:dyDescent="0.25">
      <c r="A36" s="10" t="s">
        <v>25</v>
      </c>
      <c r="B36" s="225" t="s">
        <v>107</v>
      </c>
      <c r="C36" s="227">
        <f t="shared" si="11"/>
        <v>45</v>
      </c>
      <c r="D36" s="2">
        <f t="shared" si="12"/>
        <v>30</v>
      </c>
      <c r="E36" s="2">
        <f t="shared" si="13"/>
        <v>15</v>
      </c>
      <c r="F36" s="51" t="s">
        <v>11</v>
      </c>
      <c r="G36" s="153">
        <f t="shared" si="14"/>
        <v>2</v>
      </c>
      <c r="H36" s="81"/>
      <c r="I36" s="81"/>
      <c r="J36" s="82"/>
      <c r="K36" s="83"/>
      <c r="L36" s="126"/>
      <c r="M36" s="58"/>
      <c r="N36" s="21"/>
      <c r="O36" s="33"/>
      <c r="P36" s="59"/>
      <c r="Q36" s="65"/>
      <c r="R36" s="58"/>
      <c r="S36" s="21"/>
      <c r="T36" s="33"/>
      <c r="U36" s="59"/>
      <c r="V36" s="16"/>
      <c r="W36" s="58">
        <v>18</v>
      </c>
      <c r="X36" s="21">
        <v>12</v>
      </c>
      <c r="Y36" s="33"/>
      <c r="Z36" s="59">
        <v>15</v>
      </c>
      <c r="AA36" s="16">
        <v>2</v>
      </c>
      <c r="AB36" s="66"/>
      <c r="AC36" s="74"/>
      <c r="AD36" s="62"/>
      <c r="AE36" s="52"/>
      <c r="AF36" s="120"/>
      <c r="AG36" s="66"/>
      <c r="AH36" s="74"/>
      <c r="AI36" s="62"/>
      <c r="AJ36" s="52"/>
      <c r="AK36" s="120"/>
    </row>
    <row r="37" spans="1:37" ht="15.75" thickBot="1" x14ac:dyDescent="0.3">
      <c r="A37" s="10" t="s">
        <v>26</v>
      </c>
      <c r="B37" s="194" t="s">
        <v>108</v>
      </c>
      <c r="C37" s="249">
        <f t="shared" si="11"/>
        <v>35</v>
      </c>
      <c r="D37" s="250">
        <f t="shared" si="12"/>
        <v>20</v>
      </c>
      <c r="E37" s="250">
        <f t="shared" si="13"/>
        <v>15</v>
      </c>
      <c r="F37" s="54" t="s">
        <v>11</v>
      </c>
      <c r="G37" s="272">
        <f t="shared" si="14"/>
        <v>3</v>
      </c>
      <c r="H37" s="80">
        <v>12</v>
      </c>
      <c r="I37" s="80">
        <v>8</v>
      </c>
      <c r="J37" s="53"/>
      <c r="K37" s="54">
        <v>15</v>
      </c>
      <c r="L37" s="127">
        <v>3</v>
      </c>
      <c r="M37" s="55"/>
      <c r="N37" s="269"/>
      <c r="O37" s="56"/>
      <c r="P37" s="63"/>
      <c r="Q37" s="133"/>
      <c r="R37" s="55"/>
      <c r="S37" s="269"/>
      <c r="T37" s="56"/>
      <c r="U37" s="63"/>
      <c r="V37" s="67"/>
      <c r="W37" s="55"/>
      <c r="X37" s="269"/>
      <c r="Y37" s="56"/>
      <c r="Z37" s="63"/>
      <c r="AA37" s="67"/>
      <c r="AB37" s="106"/>
      <c r="AC37" s="270"/>
      <c r="AD37" s="107"/>
      <c r="AE37" s="108"/>
      <c r="AF37" s="138"/>
      <c r="AG37" s="106"/>
      <c r="AH37" s="270"/>
      <c r="AI37" s="107"/>
      <c r="AJ37" s="108"/>
      <c r="AK37" s="138"/>
    </row>
    <row r="38" spans="1:37" ht="15.75" thickBot="1" x14ac:dyDescent="0.3">
      <c r="A38" s="827" t="s">
        <v>18</v>
      </c>
      <c r="B38" s="828"/>
      <c r="C38" s="122">
        <f>SUM(C22:C37)</f>
        <v>595</v>
      </c>
      <c r="D38" s="122">
        <f t="shared" ref="D38:AK38" si="15">SUM(D22:D37)</f>
        <v>345</v>
      </c>
      <c r="E38" s="122">
        <f t="shared" si="15"/>
        <v>250</v>
      </c>
      <c r="F38" s="122">
        <f t="shared" si="15"/>
        <v>0</v>
      </c>
      <c r="G38" s="122">
        <f t="shared" si="15"/>
        <v>32</v>
      </c>
      <c r="H38" s="122">
        <f t="shared" si="15"/>
        <v>114</v>
      </c>
      <c r="I38" s="122"/>
      <c r="J38" s="122">
        <f t="shared" si="15"/>
        <v>90</v>
      </c>
      <c r="K38" s="122">
        <f t="shared" si="15"/>
        <v>85</v>
      </c>
      <c r="L38" s="122">
        <f t="shared" si="15"/>
        <v>20</v>
      </c>
      <c r="M38" s="122">
        <f t="shared" si="15"/>
        <v>54</v>
      </c>
      <c r="N38" s="122"/>
      <c r="O38" s="122">
        <f t="shared" si="15"/>
        <v>45</v>
      </c>
      <c r="P38" s="122">
        <f t="shared" si="15"/>
        <v>15</v>
      </c>
      <c r="Q38" s="122">
        <f t="shared" si="15"/>
        <v>8</v>
      </c>
      <c r="R38" s="122">
        <f t="shared" si="15"/>
        <v>21</v>
      </c>
      <c r="S38" s="122"/>
      <c r="T38" s="122">
        <f t="shared" si="15"/>
        <v>0</v>
      </c>
      <c r="U38" s="122">
        <f t="shared" si="15"/>
        <v>0</v>
      </c>
      <c r="V38" s="122">
        <f t="shared" si="15"/>
        <v>2</v>
      </c>
      <c r="W38" s="122">
        <f t="shared" si="15"/>
        <v>18</v>
      </c>
      <c r="X38" s="122"/>
      <c r="Y38" s="122">
        <f t="shared" si="15"/>
        <v>0</v>
      </c>
      <c r="Z38" s="122">
        <f t="shared" si="15"/>
        <v>15</v>
      </c>
      <c r="AA38" s="122">
        <f t="shared" si="15"/>
        <v>2</v>
      </c>
      <c r="AB38" s="122">
        <f t="shared" si="15"/>
        <v>0</v>
      </c>
      <c r="AC38" s="122"/>
      <c r="AD38" s="122">
        <f t="shared" si="15"/>
        <v>0</v>
      </c>
      <c r="AE38" s="122">
        <f t="shared" si="15"/>
        <v>0</v>
      </c>
      <c r="AF38" s="122">
        <f t="shared" si="15"/>
        <v>0</v>
      </c>
      <c r="AG38" s="122">
        <f t="shared" si="15"/>
        <v>0</v>
      </c>
      <c r="AH38" s="122"/>
      <c r="AI38" s="122">
        <f t="shared" si="15"/>
        <v>0</v>
      </c>
      <c r="AJ38" s="122">
        <f t="shared" si="15"/>
        <v>0</v>
      </c>
      <c r="AK38" s="122">
        <f t="shared" si="15"/>
        <v>0</v>
      </c>
    </row>
    <row r="39" spans="1:37" ht="15.75" customHeight="1" thickBot="1" x14ac:dyDescent="0.3">
      <c r="A39" s="816" t="s">
        <v>75</v>
      </c>
      <c r="B39" s="817"/>
      <c r="C39" s="819"/>
      <c r="D39" s="819"/>
      <c r="E39" s="819"/>
      <c r="F39" s="819"/>
      <c r="G39" s="817"/>
      <c r="H39" s="817"/>
      <c r="I39" s="817"/>
      <c r="J39" s="817"/>
      <c r="K39" s="817"/>
      <c r="L39" s="817"/>
      <c r="M39" s="817"/>
      <c r="N39" s="817"/>
      <c r="O39" s="817"/>
      <c r="P39" s="817"/>
      <c r="Q39" s="817"/>
      <c r="R39" s="817"/>
      <c r="S39" s="817"/>
      <c r="T39" s="817"/>
      <c r="U39" s="817"/>
      <c r="V39" s="817"/>
      <c r="W39" s="817"/>
      <c r="X39" s="817"/>
      <c r="Y39" s="817"/>
      <c r="Z39" s="817"/>
      <c r="AA39" s="817"/>
      <c r="AB39" s="817"/>
      <c r="AC39" s="817"/>
      <c r="AD39" s="817"/>
      <c r="AE39" s="817"/>
      <c r="AF39" s="817"/>
      <c r="AG39" s="817"/>
      <c r="AH39" s="817"/>
      <c r="AI39" s="817"/>
      <c r="AJ39" s="817"/>
      <c r="AK39" s="818"/>
    </row>
    <row r="40" spans="1:37" x14ac:dyDescent="0.25">
      <c r="A40" s="10" t="s">
        <v>27</v>
      </c>
      <c r="B40" s="254" t="s">
        <v>109</v>
      </c>
      <c r="C40" s="103">
        <f>SUM(D40:E40)</f>
        <v>120</v>
      </c>
      <c r="D40" s="44">
        <f>SUM(H40:I40,M40:N40,R40:S40,W40:X40,AB40:AC40,AG40:AH40)</f>
        <v>60</v>
      </c>
      <c r="E40" s="44">
        <f>SUM(J40:K40,O40:P40,T40:U40,Y40:Z40,AD40:AE40,AI40:AJ40)</f>
        <v>60</v>
      </c>
      <c r="F40" s="257" t="s">
        <v>11</v>
      </c>
      <c r="G40" s="110">
        <f>SUM(L40,Q40,V40,AA40,AF40,AK40)</f>
        <v>5</v>
      </c>
      <c r="H40" s="18"/>
      <c r="I40" s="18"/>
      <c r="J40" s="31"/>
      <c r="L40" s="128"/>
      <c r="M40" s="87"/>
      <c r="N40" s="18"/>
      <c r="O40" s="31"/>
      <c r="P40" s="86"/>
      <c r="Q40" s="149"/>
      <c r="R40" s="87"/>
      <c r="S40" s="18"/>
      <c r="T40" s="31"/>
      <c r="U40" s="86"/>
      <c r="V40" s="110"/>
      <c r="W40" s="18"/>
      <c r="X40" s="18"/>
      <c r="Y40" s="31"/>
      <c r="Z40" s="24"/>
      <c r="AA40" s="85"/>
      <c r="AB40" s="91">
        <v>12</v>
      </c>
      <c r="AC40" s="91">
        <v>18</v>
      </c>
      <c r="AD40" s="92">
        <v>15</v>
      </c>
      <c r="AE40" s="93">
        <v>15</v>
      </c>
      <c r="AF40" s="156">
        <v>2</v>
      </c>
      <c r="AG40" s="91">
        <v>12</v>
      </c>
      <c r="AH40" s="91">
        <v>18</v>
      </c>
      <c r="AI40" s="92">
        <v>15</v>
      </c>
      <c r="AJ40" s="93">
        <v>15</v>
      </c>
      <c r="AK40" s="156">
        <v>3</v>
      </c>
    </row>
    <row r="41" spans="1:37" x14ac:dyDescent="0.25">
      <c r="A41" s="10" t="s">
        <v>28</v>
      </c>
      <c r="B41" s="255" t="s">
        <v>110</v>
      </c>
      <c r="C41" s="227">
        <f t="shared" ref="C41:C53" si="16">SUM(D41:E41)</f>
        <v>120</v>
      </c>
      <c r="D41" s="2">
        <f t="shared" ref="D41:D53" si="17">SUM(H41:I41,M41:N41,R41:S41,W41:X41,AB41:AC41,AG41:AH41)</f>
        <v>60</v>
      </c>
      <c r="E41" s="2">
        <f t="shared" ref="E41:E53" si="18">SUM(J41:K41,O41:P41,T41:U41,Y41:Z41,AD41:AE41,AI41:AJ41)</f>
        <v>60</v>
      </c>
      <c r="F41" s="258" t="s">
        <v>11</v>
      </c>
      <c r="G41" s="110">
        <f t="shared" ref="G41:G53" si="19">SUM(L41,Q41,V41,AA41,AF41,AK41)</f>
        <v>6</v>
      </c>
      <c r="H41" s="19"/>
      <c r="I41" s="19"/>
      <c r="J41" s="28"/>
      <c r="K41" s="34"/>
      <c r="L41" s="64"/>
      <c r="M41" s="48"/>
      <c r="N41" s="19"/>
      <c r="O41" s="28"/>
      <c r="P41" s="52"/>
      <c r="Q41" s="150"/>
      <c r="R41" s="48">
        <v>18</v>
      </c>
      <c r="S41" s="19">
        <v>12</v>
      </c>
      <c r="T41" s="28">
        <v>15</v>
      </c>
      <c r="U41" s="49">
        <v>15</v>
      </c>
      <c r="V41" s="153">
        <v>3</v>
      </c>
      <c r="W41" s="19">
        <v>18</v>
      </c>
      <c r="X41" s="19">
        <v>12</v>
      </c>
      <c r="Y41" s="28">
        <v>15</v>
      </c>
      <c r="Z41" s="34">
        <v>15</v>
      </c>
      <c r="AA41" s="15">
        <v>3</v>
      </c>
      <c r="AB41" s="77"/>
      <c r="AC41" s="77"/>
      <c r="AD41" s="75"/>
      <c r="AE41" s="89"/>
      <c r="AF41" s="157"/>
      <c r="AG41" s="77"/>
      <c r="AH41" s="77"/>
      <c r="AI41" s="75"/>
      <c r="AJ41" s="89"/>
      <c r="AK41" s="157"/>
    </row>
    <row r="42" spans="1:37" x14ac:dyDescent="0.25">
      <c r="A42" s="10" t="s">
        <v>29</v>
      </c>
      <c r="B42" s="255" t="s">
        <v>111</v>
      </c>
      <c r="C42" s="227">
        <f t="shared" si="16"/>
        <v>80</v>
      </c>
      <c r="D42" s="2">
        <f t="shared" si="17"/>
        <v>30</v>
      </c>
      <c r="E42" s="2">
        <f t="shared" si="18"/>
        <v>50</v>
      </c>
      <c r="F42" s="258" t="s">
        <v>11</v>
      </c>
      <c r="G42" s="110">
        <f t="shared" si="19"/>
        <v>4</v>
      </c>
      <c r="H42" s="19"/>
      <c r="I42" s="19"/>
      <c r="J42" s="28"/>
      <c r="K42" s="34"/>
      <c r="L42" s="64"/>
      <c r="M42" s="48"/>
      <c r="N42" s="19"/>
      <c r="O42" s="28"/>
      <c r="P42" s="49"/>
      <c r="Q42" s="150"/>
      <c r="R42" s="48">
        <v>18</v>
      </c>
      <c r="S42" s="19">
        <v>12</v>
      </c>
      <c r="T42" s="28">
        <v>30</v>
      </c>
      <c r="U42" s="49">
        <v>20</v>
      </c>
      <c r="V42" s="153">
        <v>4</v>
      </c>
      <c r="W42" s="19"/>
      <c r="X42" s="19"/>
      <c r="Y42" s="28"/>
      <c r="Z42" s="34"/>
      <c r="AA42" s="15"/>
      <c r="AB42" s="77"/>
      <c r="AC42" s="77"/>
      <c r="AD42" s="75"/>
      <c r="AE42" s="89"/>
      <c r="AF42" s="157"/>
      <c r="AG42" s="77"/>
      <c r="AH42" s="77"/>
      <c r="AI42" s="75"/>
      <c r="AJ42" s="89"/>
      <c r="AK42" s="157"/>
    </row>
    <row r="43" spans="1:37" x14ac:dyDescent="0.25">
      <c r="A43" s="10" t="s">
        <v>30</v>
      </c>
      <c r="B43" s="255" t="s">
        <v>112</v>
      </c>
      <c r="C43" s="227">
        <f t="shared" si="16"/>
        <v>90</v>
      </c>
      <c r="D43" s="2">
        <f t="shared" si="17"/>
        <v>30</v>
      </c>
      <c r="E43" s="2">
        <f t="shared" si="18"/>
        <v>60</v>
      </c>
      <c r="F43" s="258" t="s">
        <v>11</v>
      </c>
      <c r="G43" s="110">
        <f t="shared" si="19"/>
        <v>4</v>
      </c>
      <c r="H43" s="19"/>
      <c r="I43" s="19"/>
      <c r="J43" s="28"/>
      <c r="K43" s="34"/>
      <c r="L43" s="64"/>
      <c r="M43" s="48">
        <v>18</v>
      </c>
      <c r="N43" s="19">
        <v>12</v>
      </c>
      <c r="O43" s="28">
        <v>60</v>
      </c>
      <c r="P43" s="49"/>
      <c r="Q43" s="150">
        <v>4</v>
      </c>
      <c r="R43" s="48"/>
      <c r="S43" s="19"/>
      <c r="T43" s="28"/>
      <c r="U43" s="49"/>
      <c r="V43" s="153"/>
      <c r="W43" s="19"/>
      <c r="X43" s="19"/>
      <c r="Y43" s="28"/>
      <c r="Z43" s="34"/>
      <c r="AA43" s="15"/>
      <c r="AB43" s="77"/>
      <c r="AC43" s="77"/>
      <c r="AD43" s="75"/>
      <c r="AE43" s="89"/>
      <c r="AF43" s="157"/>
      <c r="AG43" s="77"/>
      <c r="AH43" s="77"/>
      <c r="AI43" s="75"/>
      <c r="AJ43" s="89"/>
      <c r="AK43" s="157"/>
    </row>
    <row r="44" spans="1:37" x14ac:dyDescent="0.25">
      <c r="A44" s="10" t="s">
        <v>31</v>
      </c>
      <c r="B44" s="255" t="s">
        <v>123</v>
      </c>
      <c r="C44" s="227">
        <f t="shared" si="16"/>
        <v>90</v>
      </c>
      <c r="D44" s="2">
        <f t="shared" si="17"/>
        <v>30</v>
      </c>
      <c r="E44" s="2">
        <f t="shared" si="18"/>
        <v>60</v>
      </c>
      <c r="F44" s="258" t="s">
        <v>11</v>
      </c>
      <c r="G44" s="110">
        <f t="shared" si="19"/>
        <v>4</v>
      </c>
      <c r="H44" s="19"/>
      <c r="I44" s="19"/>
      <c r="J44" s="28"/>
      <c r="K44" s="34"/>
      <c r="L44" s="64"/>
      <c r="M44" s="66"/>
      <c r="N44" s="74"/>
      <c r="O44" s="62"/>
      <c r="P44" s="52"/>
      <c r="Q44" s="151"/>
      <c r="R44" s="48"/>
      <c r="S44" s="19"/>
      <c r="T44" s="28"/>
      <c r="U44" s="49"/>
      <c r="V44" s="153"/>
      <c r="W44" s="19"/>
      <c r="X44" s="19"/>
      <c r="Y44" s="28"/>
      <c r="Z44" s="34"/>
      <c r="AA44" s="15"/>
      <c r="AB44" s="77">
        <v>12</v>
      </c>
      <c r="AC44" s="77">
        <v>18</v>
      </c>
      <c r="AD44" s="75">
        <v>30</v>
      </c>
      <c r="AE44" s="89">
        <v>30</v>
      </c>
      <c r="AF44" s="157">
        <v>4</v>
      </c>
      <c r="AG44" s="77"/>
      <c r="AH44" s="77"/>
      <c r="AI44" s="75"/>
      <c r="AJ44" s="89"/>
      <c r="AK44" s="157"/>
    </row>
    <row r="45" spans="1:37" x14ac:dyDescent="0.25">
      <c r="A45" s="10" t="s">
        <v>32</v>
      </c>
      <c r="B45" s="255" t="s">
        <v>113</v>
      </c>
      <c r="C45" s="227">
        <f t="shared" si="16"/>
        <v>400</v>
      </c>
      <c r="D45" s="2">
        <f t="shared" si="17"/>
        <v>100</v>
      </c>
      <c r="E45" s="2">
        <f t="shared" si="18"/>
        <v>300</v>
      </c>
      <c r="F45" s="258" t="s">
        <v>11</v>
      </c>
      <c r="G45" s="110">
        <f t="shared" si="19"/>
        <v>16</v>
      </c>
      <c r="H45" s="19"/>
      <c r="I45" s="19"/>
      <c r="J45" s="28"/>
      <c r="K45" s="34"/>
      <c r="L45" s="64"/>
      <c r="M45" s="48"/>
      <c r="N45" s="19"/>
      <c r="O45" s="28"/>
      <c r="P45" s="49"/>
      <c r="Q45" s="150"/>
      <c r="R45" s="48">
        <v>15</v>
      </c>
      <c r="S45" s="19">
        <v>10</v>
      </c>
      <c r="T45" s="28">
        <v>75</v>
      </c>
      <c r="U45" s="49"/>
      <c r="V45" s="153">
        <v>4</v>
      </c>
      <c r="W45" s="19">
        <v>15</v>
      </c>
      <c r="X45" s="19">
        <v>10</v>
      </c>
      <c r="Y45" s="28">
        <v>75</v>
      </c>
      <c r="Z45" s="34"/>
      <c r="AA45" s="15">
        <v>4</v>
      </c>
      <c r="AB45" s="77">
        <v>10</v>
      </c>
      <c r="AC45" s="77">
        <v>15</v>
      </c>
      <c r="AD45" s="75">
        <v>75</v>
      </c>
      <c r="AE45" s="89"/>
      <c r="AF45" s="157">
        <v>4</v>
      </c>
      <c r="AG45" s="77">
        <v>10</v>
      </c>
      <c r="AH45" s="77">
        <v>15</v>
      </c>
      <c r="AI45" s="193">
        <v>75</v>
      </c>
      <c r="AJ45" s="89"/>
      <c r="AK45" s="157">
        <v>4</v>
      </c>
    </row>
    <row r="46" spans="1:37" x14ac:dyDescent="0.25">
      <c r="A46" s="10" t="s">
        <v>33</v>
      </c>
      <c r="B46" s="255" t="s">
        <v>114</v>
      </c>
      <c r="C46" s="227">
        <f t="shared" si="16"/>
        <v>45</v>
      </c>
      <c r="D46" s="2">
        <f t="shared" si="17"/>
        <v>15</v>
      </c>
      <c r="E46" s="2">
        <f t="shared" si="18"/>
        <v>30</v>
      </c>
      <c r="F46" s="258" t="s">
        <v>15</v>
      </c>
      <c r="G46" s="110">
        <f t="shared" si="19"/>
        <v>2</v>
      </c>
      <c r="H46" s="19"/>
      <c r="I46" s="19"/>
      <c r="J46" s="28"/>
      <c r="K46" s="34"/>
      <c r="L46" s="64"/>
      <c r="M46" s="48"/>
      <c r="N46" s="19"/>
      <c r="O46" s="28"/>
      <c r="P46" s="49"/>
      <c r="Q46" s="150"/>
      <c r="R46" s="48"/>
      <c r="S46" s="19"/>
      <c r="T46" s="28"/>
      <c r="U46" s="49"/>
      <c r="V46" s="153"/>
      <c r="W46" s="19"/>
      <c r="X46" s="19"/>
      <c r="Y46" s="28"/>
      <c r="Z46" s="34"/>
      <c r="AA46" s="15"/>
      <c r="AB46" s="77">
        <v>6</v>
      </c>
      <c r="AC46" s="77">
        <v>9</v>
      </c>
      <c r="AD46" s="75">
        <v>30</v>
      </c>
      <c r="AE46" s="89"/>
      <c r="AF46" s="157">
        <v>2</v>
      </c>
      <c r="AG46" s="77"/>
      <c r="AH46" s="77"/>
      <c r="AI46" s="75"/>
      <c r="AJ46" s="89"/>
      <c r="AK46" s="157"/>
    </row>
    <row r="47" spans="1:37" x14ac:dyDescent="0.25">
      <c r="A47" s="10" t="s">
        <v>34</v>
      </c>
      <c r="B47" s="255" t="s">
        <v>115</v>
      </c>
      <c r="C47" s="227">
        <f t="shared" si="16"/>
        <v>575</v>
      </c>
      <c r="D47" s="2">
        <f t="shared" si="17"/>
        <v>150</v>
      </c>
      <c r="E47" s="2">
        <f t="shared" si="18"/>
        <v>425</v>
      </c>
      <c r="F47" s="258" t="s">
        <v>11</v>
      </c>
      <c r="G47" s="110">
        <f t="shared" si="19"/>
        <v>21</v>
      </c>
      <c r="H47" s="19"/>
      <c r="I47" s="19"/>
      <c r="J47" s="28"/>
      <c r="K47" s="68"/>
      <c r="L47" s="150"/>
      <c r="M47" s="48">
        <v>18</v>
      </c>
      <c r="N47" s="19">
        <v>12</v>
      </c>
      <c r="O47" s="28">
        <v>85</v>
      </c>
      <c r="P47" s="49"/>
      <c r="Q47" s="150">
        <v>4</v>
      </c>
      <c r="R47" s="195">
        <v>18</v>
      </c>
      <c r="S47" s="198">
        <v>12</v>
      </c>
      <c r="T47" s="193">
        <v>85</v>
      </c>
      <c r="U47" s="76"/>
      <c r="V47" s="154">
        <v>4</v>
      </c>
      <c r="W47" s="19">
        <v>18</v>
      </c>
      <c r="X47" s="19">
        <v>12</v>
      </c>
      <c r="Y47" s="28">
        <v>85</v>
      </c>
      <c r="Z47" s="34"/>
      <c r="AA47" s="15">
        <v>4</v>
      </c>
      <c r="AB47" s="198">
        <v>12</v>
      </c>
      <c r="AC47" s="198">
        <v>18</v>
      </c>
      <c r="AD47" s="193">
        <v>85</v>
      </c>
      <c r="AE47" s="89"/>
      <c r="AF47" s="157">
        <v>4</v>
      </c>
      <c r="AG47" s="198">
        <v>12</v>
      </c>
      <c r="AH47" s="198">
        <v>18</v>
      </c>
      <c r="AI47" s="193">
        <v>85</v>
      </c>
      <c r="AJ47" s="199"/>
      <c r="AK47" s="189">
        <v>5</v>
      </c>
    </row>
    <row r="48" spans="1:37" ht="24" x14ac:dyDescent="0.25">
      <c r="A48" s="10" t="s">
        <v>35</v>
      </c>
      <c r="B48" s="255" t="s">
        <v>116</v>
      </c>
      <c r="C48" s="227">
        <f t="shared" si="16"/>
        <v>75</v>
      </c>
      <c r="D48" s="2">
        <f t="shared" si="17"/>
        <v>30</v>
      </c>
      <c r="E48" s="2">
        <f t="shared" si="18"/>
        <v>45</v>
      </c>
      <c r="F48" s="258" t="s">
        <v>11</v>
      </c>
      <c r="G48" s="110">
        <f t="shared" si="19"/>
        <v>3</v>
      </c>
      <c r="H48" s="19"/>
      <c r="I48" s="19"/>
      <c r="J48" s="28"/>
      <c r="K48" s="34"/>
      <c r="L48" s="64"/>
      <c r="M48" s="48">
        <v>30</v>
      </c>
      <c r="N48" s="19"/>
      <c r="O48" s="28">
        <v>25</v>
      </c>
      <c r="P48" s="49">
        <v>20</v>
      </c>
      <c r="Q48" s="150">
        <v>3</v>
      </c>
      <c r="R48" s="48"/>
      <c r="S48" s="19"/>
      <c r="T48" s="28"/>
      <c r="U48" s="49"/>
      <c r="V48" s="153"/>
      <c r="W48" s="19"/>
      <c r="X48" s="19"/>
      <c r="Y48" s="28"/>
      <c r="Z48" s="34"/>
      <c r="AA48" s="15"/>
      <c r="AB48" s="77"/>
      <c r="AC48" s="77"/>
      <c r="AD48" s="75"/>
      <c r="AE48" s="89"/>
      <c r="AF48" s="157"/>
      <c r="AG48" s="77"/>
      <c r="AH48" s="77"/>
      <c r="AI48" s="75"/>
      <c r="AJ48" s="89"/>
      <c r="AK48" s="157"/>
    </row>
    <row r="49" spans="1:37" x14ac:dyDescent="0.25">
      <c r="A49" s="10" t="s">
        <v>36</v>
      </c>
      <c r="B49" s="255" t="s">
        <v>117</v>
      </c>
      <c r="C49" s="227">
        <f t="shared" si="16"/>
        <v>45</v>
      </c>
      <c r="D49" s="2">
        <f t="shared" si="17"/>
        <v>15</v>
      </c>
      <c r="E49" s="2">
        <f t="shared" si="18"/>
        <v>30</v>
      </c>
      <c r="F49" s="258" t="s">
        <v>15</v>
      </c>
      <c r="G49" s="110">
        <f t="shared" si="19"/>
        <v>2</v>
      </c>
      <c r="H49" s="19"/>
      <c r="I49" s="19"/>
      <c r="J49" s="28"/>
      <c r="K49" s="34"/>
      <c r="L49" s="64"/>
      <c r="M49" s="66"/>
      <c r="N49" s="74"/>
      <c r="O49" s="62"/>
      <c r="P49" s="52"/>
      <c r="Q49" s="151"/>
      <c r="R49" s="48"/>
      <c r="S49" s="19"/>
      <c r="T49" s="28"/>
      <c r="U49" s="49"/>
      <c r="V49" s="153"/>
      <c r="W49" s="19"/>
      <c r="X49" s="19"/>
      <c r="Y49" s="28"/>
      <c r="Z49" s="34"/>
      <c r="AA49" s="15"/>
      <c r="AB49" s="77"/>
      <c r="AC49" s="77"/>
      <c r="AD49" s="75"/>
      <c r="AE49" s="89"/>
      <c r="AF49" s="157"/>
      <c r="AG49" s="77">
        <v>6</v>
      </c>
      <c r="AH49" s="77">
        <v>9</v>
      </c>
      <c r="AI49" s="75">
        <v>15</v>
      </c>
      <c r="AJ49" s="89">
        <v>15</v>
      </c>
      <c r="AK49" s="157">
        <v>2</v>
      </c>
    </row>
    <row r="50" spans="1:37" x14ac:dyDescent="0.25">
      <c r="A50" s="10" t="s">
        <v>55</v>
      </c>
      <c r="B50" s="255" t="s">
        <v>118</v>
      </c>
      <c r="C50" s="227">
        <f t="shared" si="16"/>
        <v>90</v>
      </c>
      <c r="D50" s="2">
        <f t="shared" si="17"/>
        <v>30</v>
      </c>
      <c r="E50" s="2">
        <f t="shared" si="18"/>
        <v>60</v>
      </c>
      <c r="F50" s="258" t="s">
        <v>11</v>
      </c>
      <c r="G50" s="110">
        <f t="shared" si="19"/>
        <v>4</v>
      </c>
      <c r="H50" s="19"/>
      <c r="I50" s="19"/>
      <c r="J50" s="28"/>
      <c r="K50" s="34"/>
      <c r="L50" s="64"/>
      <c r="M50" s="48"/>
      <c r="N50" s="19"/>
      <c r="O50" s="28"/>
      <c r="P50" s="49"/>
      <c r="Q50" s="150"/>
      <c r="R50" s="48">
        <v>9</v>
      </c>
      <c r="S50" s="19">
        <v>6</v>
      </c>
      <c r="T50" s="28">
        <v>15</v>
      </c>
      <c r="U50" s="49">
        <v>15</v>
      </c>
      <c r="V50" s="153">
        <v>2</v>
      </c>
      <c r="W50" s="19">
        <v>9</v>
      </c>
      <c r="X50" s="19">
        <v>6</v>
      </c>
      <c r="Y50" s="28">
        <v>15</v>
      </c>
      <c r="Z50" s="34">
        <v>15</v>
      </c>
      <c r="AA50" s="15">
        <v>2</v>
      </c>
      <c r="AB50" s="77"/>
      <c r="AC50" s="77"/>
      <c r="AD50" s="75"/>
      <c r="AE50" s="89"/>
      <c r="AF50" s="157"/>
      <c r="AG50" s="77"/>
      <c r="AH50" s="77"/>
      <c r="AI50" s="75"/>
      <c r="AJ50" s="89"/>
      <c r="AK50" s="157"/>
    </row>
    <row r="51" spans="1:37" x14ac:dyDescent="0.25">
      <c r="A51" s="10" t="s">
        <v>54</v>
      </c>
      <c r="B51" s="256" t="s">
        <v>119</v>
      </c>
      <c r="C51" s="227">
        <f t="shared" si="16"/>
        <v>45</v>
      </c>
      <c r="D51" s="2">
        <f t="shared" si="17"/>
        <v>15</v>
      </c>
      <c r="E51" s="2">
        <f t="shared" si="18"/>
        <v>30</v>
      </c>
      <c r="F51" s="258" t="s">
        <v>15</v>
      </c>
      <c r="G51" s="110">
        <f t="shared" si="19"/>
        <v>2</v>
      </c>
      <c r="H51" s="21"/>
      <c r="I51" s="21"/>
      <c r="J51" s="33"/>
      <c r="K51" s="27"/>
      <c r="L51" s="65"/>
      <c r="M51" s="58"/>
      <c r="N51" s="21"/>
      <c r="O51" s="33"/>
      <c r="P51" s="59"/>
      <c r="Q51" s="152"/>
      <c r="R51" s="58"/>
      <c r="S51" s="21"/>
      <c r="T51" s="33"/>
      <c r="U51" s="59"/>
      <c r="V51" s="155"/>
      <c r="W51" s="21"/>
      <c r="X51" s="21"/>
      <c r="Y51" s="33"/>
      <c r="Z51" s="27"/>
      <c r="AA51" s="16"/>
      <c r="AB51" s="77"/>
      <c r="AC51" s="77"/>
      <c r="AD51" s="75"/>
      <c r="AE51" s="89"/>
      <c r="AF51" s="157"/>
      <c r="AG51" s="77">
        <v>6</v>
      </c>
      <c r="AH51" s="77">
        <v>9</v>
      </c>
      <c r="AI51" s="75">
        <v>15</v>
      </c>
      <c r="AJ51" s="89">
        <v>15</v>
      </c>
      <c r="AK51" s="157">
        <v>2</v>
      </c>
    </row>
    <row r="52" spans="1:37" x14ac:dyDescent="0.25">
      <c r="A52" s="10" t="s">
        <v>56</v>
      </c>
      <c r="B52" s="255" t="s">
        <v>120</v>
      </c>
      <c r="C52" s="227">
        <f t="shared" si="16"/>
        <v>45</v>
      </c>
      <c r="D52" s="2">
        <f t="shared" si="17"/>
        <v>15</v>
      </c>
      <c r="E52" s="2">
        <f t="shared" si="18"/>
        <v>30</v>
      </c>
      <c r="F52" s="258" t="s">
        <v>15</v>
      </c>
      <c r="G52" s="110">
        <f t="shared" si="19"/>
        <v>2</v>
      </c>
      <c r="H52" s="21"/>
      <c r="I52" s="21"/>
      <c r="J52" s="33"/>
      <c r="K52" s="27"/>
      <c r="L52" s="65"/>
      <c r="M52" s="58"/>
      <c r="N52" s="21"/>
      <c r="O52" s="33"/>
      <c r="P52" s="59"/>
      <c r="Q52" s="152"/>
      <c r="R52" s="58"/>
      <c r="S52" s="21"/>
      <c r="T52" s="33"/>
      <c r="U52" s="59"/>
      <c r="V52" s="155"/>
      <c r="W52" s="21"/>
      <c r="X52" s="21"/>
      <c r="Y52" s="33"/>
      <c r="Z52" s="27"/>
      <c r="AA52" s="16"/>
      <c r="AB52" s="77"/>
      <c r="AC52" s="77"/>
      <c r="AD52" s="75"/>
      <c r="AE52" s="89"/>
      <c r="AF52" s="157"/>
      <c r="AG52" s="77">
        <v>6</v>
      </c>
      <c r="AH52" s="77">
        <v>9</v>
      </c>
      <c r="AI52" s="75">
        <v>15</v>
      </c>
      <c r="AJ52" s="89">
        <v>15</v>
      </c>
      <c r="AK52" s="157">
        <v>2</v>
      </c>
    </row>
    <row r="53" spans="1:37" ht="15.75" thickBot="1" x14ac:dyDescent="0.3">
      <c r="A53" s="10" t="s">
        <v>57</v>
      </c>
      <c r="B53" s="256" t="s">
        <v>121</v>
      </c>
      <c r="C53" s="286">
        <f t="shared" si="16"/>
        <v>95</v>
      </c>
      <c r="D53" s="26">
        <f t="shared" si="17"/>
        <v>30</v>
      </c>
      <c r="E53" s="26">
        <f t="shared" si="18"/>
        <v>65</v>
      </c>
      <c r="F53" s="289" t="s">
        <v>11</v>
      </c>
      <c r="G53" s="287">
        <f t="shared" si="19"/>
        <v>3</v>
      </c>
      <c r="H53" s="21"/>
      <c r="I53" s="21"/>
      <c r="J53" s="33"/>
      <c r="K53" s="27"/>
      <c r="L53" s="65"/>
      <c r="M53" s="58"/>
      <c r="N53" s="21"/>
      <c r="O53" s="33"/>
      <c r="P53" s="59"/>
      <c r="Q53" s="152"/>
      <c r="R53" s="58"/>
      <c r="S53" s="21"/>
      <c r="T53" s="33"/>
      <c r="U53" s="59"/>
      <c r="V53" s="155"/>
      <c r="W53" s="21"/>
      <c r="X53" s="21"/>
      <c r="Y53" s="33"/>
      <c r="Z53" s="27"/>
      <c r="AA53" s="16"/>
      <c r="AB53" s="99">
        <v>12</v>
      </c>
      <c r="AC53" s="99">
        <v>18</v>
      </c>
      <c r="AD53" s="100">
        <v>30</v>
      </c>
      <c r="AE53" s="101">
        <v>35</v>
      </c>
      <c r="AF53" s="158">
        <v>3</v>
      </c>
      <c r="AG53" s="99"/>
      <c r="AH53" s="99"/>
      <c r="AI53" s="100"/>
      <c r="AJ53" s="101"/>
      <c r="AK53" s="158"/>
    </row>
    <row r="54" spans="1:37" ht="15.75" thickBot="1" x14ac:dyDescent="0.3">
      <c r="A54" s="805" t="s">
        <v>18</v>
      </c>
      <c r="B54" s="809"/>
      <c r="C54" s="142">
        <f>SUM(C40:C53)</f>
        <v>1915</v>
      </c>
      <c r="D54" s="142">
        <f t="shared" ref="D54:AK54" si="20">SUM(D40:D53)</f>
        <v>610</v>
      </c>
      <c r="E54" s="142">
        <f t="shared" si="20"/>
        <v>1305</v>
      </c>
      <c r="F54" s="142">
        <f t="shared" si="20"/>
        <v>0</v>
      </c>
      <c r="G54" s="142">
        <f t="shared" si="20"/>
        <v>78</v>
      </c>
      <c r="H54" s="142">
        <f t="shared" si="20"/>
        <v>0</v>
      </c>
      <c r="I54" s="142">
        <f t="shared" si="20"/>
        <v>0</v>
      </c>
      <c r="J54" s="142">
        <f t="shared" si="20"/>
        <v>0</v>
      </c>
      <c r="K54" s="142">
        <f t="shared" si="20"/>
        <v>0</v>
      </c>
      <c r="L54" s="142">
        <f t="shared" si="20"/>
        <v>0</v>
      </c>
      <c r="M54" s="142">
        <f t="shared" si="20"/>
        <v>66</v>
      </c>
      <c r="N54" s="142">
        <f t="shared" si="20"/>
        <v>24</v>
      </c>
      <c r="O54" s="142">
        <f t="shared" si="20"/>
        <v>170</v>
      </c>
      <c r="P54" s="142">
        <f t="shared" si="20"/>
        <v>20</v>
      </c>
      <c r="Q54" s="142">
        <f t="shared" si="20"/>
        <v>11</v>
      </c>
      <c r="R54" s="142">
        <f t="shared" si="20"/>
        <v>78</v>
      </c>
      <c r="S54" s="142">
        <f t="shared" si="20"/>
        <v>52</v>
      </c>
      <c r="T54" s="142">
        <f t="shared" si="20"/>
        <v>220</v>
      </c>
      <c r="U54" s="142">
        <f t="shared" si="20"/>
        <v>50</v>
      </c>
      <c r="V54" s="142">
        <f t="shared" si="20"/>
        <v>17</v>
      </c>
      <c r="W54" s="142">
        <f t="shared" si="20"/>
        <v>60</v>
      </c>
      <c r="X54" s="142">
        <f t="shared" si="20"/>
        <v>40</v>
      </c>
      <c r="Y54" s="142">
        <f t="shared" si="20"/>
        <v>190</v>
      </c>
      <c r="Z54" s="142">
        <f t="shared" si="20"/>
        <v>30</v>
      </c>
      <c r="AA54" s="142">
        <f t="shared" si="20"/>
        <v>13</v>
      </c>
      <c r="AB54" s="142">
        <f t="shared" si="20"/>
        <v>64</v>
      </c>
      <c r="AC54" s="142">
        <f t="shared" si="20"/>
        <v>96</v>
      </c>
      <c r="AD54" s="142">
        <f t="shared" si="20"/>
        <v>265</v>
      </c>
      <c r="AE54" s="142">
        <f t="shared" si="20"/>
        <v>80</v>
      </c>
      <c r="AF54" s="142">
        <f t="shared" si="20"/>
        <v>19</v>
      </c>
      <c r="AG54" s="142">
        <f t="shared" si="20"/>
        <v>52</v>
      </c>
      <c r="AH54" s="142">
        <f t="shared" si="20"/>
        <v>78</v>
      </c>
      <c r="AI54" s="142">
        <f t="shared" si="20"/>
        <v>220</v>
      </c>
      <c r="AJ54" s="142">
        <f t="shared" si="20"/>
        <v>60</v>
      </c>
      <c r="AK54" s="121">
        <f t="shared" si="20"/>
        <v>18</v>
      </c>
    </row>
    <row r="55" spans="1:37" ht="15.75" thickBot="1" x14ac:dyDescent="0.3">
      <c r="A55" s="810" t="s">
        <v>122</v>
      </c>
      <c r="B55" s="811"/>
      <c r="C55" s="812"/>
      <c r="D55" s="812"/>
      <c r="E55" s="812"/>
      <c r="F55" s="812"/>
      <c r="G55" s="811"/>
      <c r="H55" s="811"/>
      <c r="I55" s="811"/>
      <c r="J55" s="811"/>
      <c r="K55" s="811"/>
      <c r="L55" s="811"/>
      <c r="M55" s="811"/>
      <c r="N55" s="811"/>
      <c r="O55" s="811"/>
      <c r="P55" s="811"/>
      <c r="Q55" s="811"/>
      <c r="R55" s="811"/>
      <c r="S55" s="811"/>
      <c r="T55" s="811"/>
      <c r="U55" s="811"/>
      <c r="V55" s="811"/>
      <c r="W55" s="811"/>
      <c r="X55" s="811"/>
      <c r="Y55" s="811"/>
      <c r="Z55" s="811"/>
      <c r="AA55" s="811"/>
      <c r="AB55" s="811"/>
      <c r="AC55" s="811"/>
      <c r="AD55" s="811"/>
      <c r="AE55" s="811"/>
      <c r="AF55" s="811"/>
      <c r="AG55" s="811"/>
      <c r="AH55" s="811"/>
      <c r="AI55" s="811"/>
      <c r="AJ55" s="811"/>
      <c r="AK55" s="813"/>
    </row>
    <row r="56" spans="1:37" x14ac:dyDescent="0.25">
      <c r="A56" s="10" t="s">
        <v>58</v>
      </c>
      <c r="B56" s="190" t="s">
        <v>139</v>
      </c>
      <c r="C56" s="46">
        <f>SUM(D56:E56)</f>
        <v>20</v>
      </c>
      <c r="D56" s="109">
        <f>SUM(H56:I56,M56:N56,R56:S56,W56:X56,AB56:AC56,AG56:AH56)</f>
        <v>20</v>
      </c>
      <c r="E56" s="109">
        <f>SUM(J56:K56,O56:P56,T56:U56,Y56:Z56,AD56:AE56,AI56:AJ56)</f>
        <v>0</v>
      </c>
      <c r="F56" s="111" t="s">
        <v>15</v>
      </c>
      <c r="G56" s="110">
        <f>SUM(L56,Q56,V56,AA56,AF56,AK56)</f>
        <v>1</v>
      </c>
      <c r="H56" s="9"/>
      <c r="I56" s="9"/>
      <c r="J56" s="12"/>
      <c r="K56" s="10"/>
      <c r="L56" s="159"/>
      <c r="M56" s="9">
        <v>12</v>
      </c>
      <c r="N56" s="9">
        <v>8</v>
      </c>
      <c r="O56" s="12"/>
      <c r="P56" s="10"/>
      <c r="Q56" s="161">
        <v>1</v>
      </c>
      <c r="R56" s="87"/>
      <c r="S56" s="18"/>
      <c r="T56" s="31"/>
      <c r="U56" s="86"/>
      <c r="V56" s="161"/>
      <c r="W56" s="87"/>
      <c r="X56" s="18"/>
      <c r="Y56" s="31"/>
      <c r="Z56" s="24"/>
      <c r="AA56" s="172"/>
      <c r="AB56" s="73"/>
      <c r="AC56" s="73"/>
      <c r="AD56" s="71"/>
      <c r="AE56" s="72"/>
      <c r="AF56" s="119"/>
      <c r="AG56" s="73"/>
      <c r="AH56" s="73"/>
      <c r="AI56" s="71"/>
      <c r="AJ56" s="72"/>
      <c r="AK56" s="119"/>
    </row>
    <row r="57" spans="1:37" x14ac:dyDescent="0.25">
      <c r="A57" s="10" t="s">
        <v>59</v>
      </c>
      <c r="B57" s="191" t="s">
        <v>140</v>
      </c>
      <c r="C57" s="48">
        <f t="shared" ref="C57:C67" si="21">SUM(D57:E57)</f>
        <v>20</v>
      </c>
      <c r="D57" s="14">
        <f t="shared" ref="D57:D67" si="22">SUM(H57:I57,M57:N57,R57:S57,W57:X57,AB57:AC57,AG57:AH57)</f>
        <v>20</v>
      </c>
      <c r="E57" s="14">
        <f t="shared" ref="E57:E67" si="23">SUM(J57:K57,O57:P57,T57:U57,Y57:Z57,AD57:AE57,AI57:AJ57)</f>
        <v>0</v>
      </c>
      <c r="F57" s="112" t="s">
        <v>15</v>
      </c>
      <c r="G57" s="110">
        <f t="shared" ref="G57:G67" si="24">SUM(L57,Q57,V57,AA57,AF57,AK57)</f>
        <v>1</v>
      </c>
      <c r="H57" s="23"/>
      <c r="I57" s="23"/>
      <c r="J57" s="11"/>
      <c r="K57" s="38"/>
      <c r="L57" s="160"/>
      <c r="M57" s="23">
        <v>12</v>
      </c>
      <c r="N57" s="23">
        <v>8</v>
      </c>
      <c r="O57" s="11"/>
      <c r="P57" s="38"/>
      <c r="Q57" s="162">
        <v>1</v>
      </c>
      <c r="R57" s="66"/>
      <c r="S57" s="74"/>
      <c r="T57" s="62"/>
      <c r="U57" s="52"/>
      <c r="V57" s="130"/>
      <c r="W57" s="48"/>
      <c r="X57" s="19"/>
      <c r="Y57" s="28"/>
      <c r="Z57" s="34"/>
      <c r="AA57" s="160"/>
      <c r="AB57" s="74"/>
      <c r="AC57" s="74"/>
      <c r="AD57" s="62"/>
      <c r="AE57" s="61"/>
      <c r="AF57" s="120"/>
      <c r="AG57" s="74"/>
      <c r="AH57" s="74"/>
      <c r="AI57" s="62"/>
      <c r="AJ57" s="61"/>
      <c r="AK57" s="120"/>
    </row>
    <row r="58" spans="1:37" ht="24.75" x14ac:dyDescent="0.25">
      <c r="A58" s="10" t="s">
        <v>60</v>
      </c>
      <c r="B58" s="192" t="s">
        <v>141</v>
      </c>
      <c r="C58" s="48">
        <f t="shared" si="21"/>
        <v>20</v>
      </c>
      <c r="D58" s="14">
        <f t="shared" si="22"/>
        <v>20</v>
      </c>
      <c r="E58" s="14">
        <f t="shared" si="23"/>
        <v>0</v>
      </c>
      <c r="F58" s="112" t="s">
        <v>15</v>
      </c>
      <c r="G58" s="110">
        <f t="shared" si="24"/>
        <v>1</v>
      </c>
      <c r="H58" s="23"/>
      <c r="I58" s="23"/>
      <c r="J58" s="11"/>
      <c r="K58" s="38"/>
      <c r="L58" s="160"/>
      <c r="M58" s="164">
        <v>12</v>
      </c>
      <c r="N58" s="164">
        <v>8</v>
      </c>
      <c r="O58" s="11"/>
      <c r="P58" s="38"/>
      <c r="Q58" s="64">
        <v>1</v>
      </c>
      <c r="R58" s="48"/>
      <c r="S58" s="19"/>
      <c r="T58" s="28"/>
      <c r="U58" s="49"/>
      <c r="V58" s="162"/>
      <c r="W58" s="66"/>
      <c r="X58" s="74"/>
      <c r="Y58" s="62"/>
      <c r="Z58" s="61"/>
      <c r="AA58" s="120"/>
      <c r="AB58" s="74"/>
      <c r="AC58" s="74"/>
      <c r="AD58" s="62"/>
      <c r="AE58" s="61"/>
      <c r="AF58" s="120"/>
      <c r="AG58" s="74"/>
      <c r="AH58" s="74"/>
      <c r="AI58" s="62"/>
      <c r="AJ58" s="61"/>
      <c r="AK58" s="120"/>
    </row>
    <row r="59" spans="1:37" x14ac:dyDescent="0.25">
      <c r="A59" s="10" t="s">
        <v>61</v>
      </c>
      <c r="B59" s="191" t="s">
        <v>142</v>
      </c>
      <c r="C59" s="48">
        <f t="shared" si="21"/>
        <v>30</v>
      </c>
      <c r="D59" s="14">
        <f t="shared" si="22"/>
        <v>30</v>
      </c>
      <c r="E59" s="14">
        <f t="shared" si="23"/>
        <v>0</v>
      </c>
      <c r="F59" s="112" t="s">
        <v>15</v>
      </c>
      <c r="G59" s="110">
        <f t="shared" si="24"/>
        <v>1</v>
      </c>
      <c r="H59" s="19">
        <v>18</v>
      </c>
      <c r="I59" s="19">
        <v>12</v>
      </c>
      <c r="J59" s="28"/>
      <c r="K59" s="34"/>
      <c r="L59" s="15">
        <v>1</v>
      </c>
      <c r="M59" s="23"/>
      <c r="N59" s="23"/>
      <c r="O59" s="11"/>
      <c r="P59" s="38"/>
      <c r="Q59" s="64"/>
      <c r="R59" s="69"/>
      <c r="S59" s="263"/>
      <c r="T59" s="30"/>
      <c r="U59" s="70"/>
      <c r="V59" s="64"/>
      <c r="W59" s="66"/>
      <c r="X59" s="74"/>
      <c r="Y59" s="62"/>
      <c r="Z59" s="61"/>
      <c r="AA59" s="120"/>
      <c r="AB59" s="74"/>
      <c r="AC59" s="74"/>
      <c r="AD59" s="62"/>
      <c r="AE59" s="61"/>
      <c r="AF59" s="120"/>
      <c r="AG59" s="74"/>
      <c r="AH59" s="74"/>
      <c r="AI59" s="62"/>
      <c r="AJ59" s="61"/>
      <c r="AK59" s="120"/>
    </row>
    <row r="60" spans="1:37" x14ac:dyDescent="0.25">
      <c r="A60" s="10" t="s">
        <v>66</v>
      </c>
      <c r="B60" s="191" t="s">
        <v>143</v>
      </c>
      <c r="C60" s="48">
        <f t="shared" si="21"/>
        <v>20</v>
      </c>
      <c r="D60" s="14">
        <f t="shared" si="22"/>
        <v>20</v>
      </c>
      <c r="E60" s="14">
        <f t="shared" si="23"/>
        <v>0</v>
      </c>
      <c r="F60" s="112" t="s">
        <v>15</v>
      </c>
      <c r="G60" s="110">
        <f t="shared" si="24"/>
        <v>1</v>
      </c>
      <c r="H60" s="19"/>
      <c r="I60" s="19"/>
      <c r="J60" s="28"/>
      <c r="K60" s="34"/>
      <c r="L60" s="15"/>
      <c r="M60" s="19"/>
      <c r="N60" s="19"/>
      <c r="O60" s="28"/>
      <c r="P60" s="34"/>
      <c r="Q60" s="64"/>
      <c r="R60" s="48"/>
      <c r="S60" s="19"/>
      <c r="T60" s="28"/>
      <c r="U60" s="49"/>
      <c r="V60" s="64"/>
      <c r="W60" s="88">
        <v>12</v>
      </c>
      <c r="X60" s="77">
        <v>8</v>
      </c>
      <c r="Y60" s="75"/>
      <c r="Z60" s="89"/>
      <c r="AA60" s="189">
        <v>1</v>
      </c>
      <c r="AB60" s="74"/>
      <c r="AC60" s="74"/>
      <c r="AD60" s="62"/>
      <c r="AE60" s="61"/>
      <c r="AF60" s="120"/>
      <c r="AG60" s="74"/>
      <c r="AH60" s="74"/>
      <c r="AI60" s="62"/>
      <c r="AJ60" s="61"/>
      <c r="AK60" s="120"/>
    </row>
    <row r="61" spans="1:37" x14ac:dyDescent="0.25">
      <c r="A61" s="10" t="s">
        <v>62</v>
      </c>
      <c r="B61" s="191" t="s">
        <v>144</v>
      </c>
      <c r="C61" s="48">
        <f t="shared" si="21"/>
        <v>40</v>
      </c>
      <c r="D61" s="14">
        <f t="shared" si="22"/>
        <v>40</v>
      </c>
      <c r="E61" s="14">
        <f t="shared" si="23"/>
        <v>0</v>
      </c>
      <c r="F61" s="112" t="s">
        <v>15</v>
      </c>
      <c r="G61" s="110">
        <f t="shared" si="24"/>
        <v>2</v>
      </c>
      <c r="H61" s="19"/>
      <c r="I61" s="19"/>
      <c r="J61" s="28"/>
      <c r="K61" s="34"/>
      <c r="L61" s="15"/>
      <c r="M61" s="19"/>
      <c r="N61" s="19"/>
      <c r="O61" s="28"/>
      <c r="P61" s="34"/>
      <c r="Q61" s="64"/>
      <c r="R61" s="48"/>
      <c r="S61" s="19"/>
      <c r="T61" s="28"/>
      <c r="U61" s="49"/>
      <c r="V61" s="64"/>
      <c r="W61" s="48"/>
      <c r="X61" s="19"/>
      <c r="Y61" s="28"/>
      <c r="Z61" s="34"/>
      <c r="AA61" s="15"/>
      <c r="AB61" s="74"/>
      <c r="AC61" s="74"/>
      <c r="AD61" s="62"/>
      <c r="AE61" s="61"/>
      <c r="AF61" s="120"/>
      <c r="AG61" s="77">
        <v>16</v>
      </c>
      <c r="AH61" s="77">
        <v>24</v>
      </c>
      <c r="AI61" s="75"/>
      <c r="AJ61" s="89"/>
      <c r="AK61" s="157">
        <v>2</v>
      </c>
    </row>
    <row r="62" spans="1:37" ht="24.75" x14ac:dyDescent="0.25">
      <c r="A62" s="10" t="s">
        <v>63</v>
      </c>
      <c r="B62" s="192" t="s">
        <v>145</v>
      </c>
      <c r="C62" s="48">
        <f t="shared" si="21"/>
        <v>40</v>
      </c>
      <c r="D62" s="14">
        <f t="shared" si="22"/>
        <v>40</v>
      </c>
      <c r="E62" s="14">
        <f t="shared" si="23"/>
        <v>0</v>
      </c>
      <c r="F62" s="112" t="s">
        <v>15</v>
      </c>
      <c r="G62" s="110">
        <f t="shared" si="24"/>
        <v>2</v>
      </c>
      <c r="H62" s="19"/>
      <c r="I62" s="19"/>
      <c r="J62" s="28"/>
      <c r="K62" s="34"/>
      <c r="L62" s="15"/>
      <c r="M62" s="19"/>
      <c r="N62" s="19"/>
      <c r="O62" s="28"/>
      <c r="P62" s="34"/>
      <c r="Q62" s="64"/>
      <c r="R62" s="66"/>
      <c r="S62" s="74"/>
      <c r="T62" s="62"/>
      <c r="U62" s="52"/>
      <c r="V62" s="163"/>
      <c r="W62" s="48">
        <v>24</v>
      </c>
      <c r="X62" s="19">
        <v>16</v>
      </c>
      <c r="Y62" s="28"/>
      <c r="Z62" s="34"/>
      <c r="AA62" s="15">
        <v>2</v>
      </c>
      <c r="AB62" s="77"/>
      <c r="AC62" s="77"/>
      <c r="AD62" s="75"/>
      <c r="AE62" s="89"/>
      <c r="AF62" s="157"/>
      <c r="AG62" s="77"/>
      <c r="AH62" s="77"/>
      <c r="AI62" s="75"/>
      <c r="AJ62" s="89"/>
      <c r="AK62" s="157"/>
    </row>
    <row r="63" spans="1:37" ht="24.75" x14ac:dyDescent="0.25">
      <c r="A63" s="10" t="s">
        <v>64</v>
      </c>
      <c r="B63" s="192" t="s">
        <v>146</v>
      </c>
      <c r="C63" s="48">
        <f t="shared" si="21"/>
        <v>45</v>
      </c>
      <c r="D63" s="14">
        <f t="shared" si="22"/>
        <v>15</v>
      </c>
      <c r="E63" s="14">
        <f t="shared" si="23"/>
        <v>30</v>
      </c>
      <c r="F63" s="112" t="s">
        <v>15</v>
      </c>
      <c r="G63" s="110">
        <f t="shared" si="24"/>
        <v>3</v>
      </c>
      <c r="H63" s="19"/>
      <c r="I63" s="19"/>
      <c r="J63" s="28"/>
      <c r="K63" s="34"/>
      <c r="L63" s="15"/>
      <c r="M63" s="19">
        <v>9</v>
      </c>
      <c r="N63" s="19">
        <v>6</v>
      </c>
      <c r="O63" s="28">
        <v>30</v>
      </c>
      <c r="P63" s="34"/>
      <c r="Q63" s="64">
        <v>3</v>
      </c>
      <c r="R63" s="48"/>
      <c r="S63" s="19"/>
      <c r="T63" s="28"/>
      <c r="U63" s="49"/>
      <c r="V63" s="64"/>
      <c r="W63" s="48"/>
      <c r="X63" s="19"/>
      <c r="Y63" s="28"/>
      <c r="Z63" s="34"/>
      <c r="AA63" s="15"/>
      <c r="AB63" s="74"/>
      <c r="AC63" s="74"/>
      <c r="AD63" s="62"/>
      <c r="AE63" s="61"/>
      <c r="AF63" s="120"/>
      <c r="AG63" s="77"/>
      <c r="AH63" s="77"/>
      <c r="AI63" s="75"/>
      <c r="AJ63" s="89"/>
      <c r="AK63" s="157"/>
    </row>
    <row r="64" spans="1:37" x14ac:dyDescent="0.25">
      <c r="A64" s="10" t="s">
        <v>158</v>
      </c>
      <c r="B64" s="191" t="s">
        <v>147</v>
      </c>
      <c r="C64" s="48">
        <f t="shared" si="21"/>
        <v>60</v>
      </c>
      <c r="D64" s="14">
        <f t="shared" si="22"/>
        <v>0</v>
      </c>
      <c r="E64" s="14">
        <f t="shared" si="23"/>
        <v>60</v>
      </c>
      <c r="F64" s="112" t="s">
        <v>15</v>
      </c>
      <c r="G64" s="110">
        <f t="shared" si="24"/>
        <v>4</v>
      </c>
      <c r="H64" s="19"/>
      <c r="I64" s="19"/>
      <c r="J64" s="28"/>
      <c r="K64" s="34"/>
      <c r="L64" s="15"/>
      <c r="M64" s="19"/>
      <c r="N64" s="19"/>
      <c r="O64" s="28"/>
      <c r="P64" s="34"/>
      <c r="Q64" s="64"/>
      <c r="R64" s="48"/>
      <c r="S64" s="19"/>
      <c r="T64" s="28"/>
      <c r="U64" s="49"/>
      <c r="V64" s="64"/>
      <c r="W64" s="66"/>
      <c r="X64" s="74"/>
      <c r="Y64" s="75">
        <v>60</v>
      </c>
      <c r="Z64" s="61"/>
      <c r="AA64" s="157">
        <v>4</v>
      </c>
      <c r="AB64" s="74"/>
      <c r="AC64" s="74"/>
      <c r="AD64" s="62"/>
      <c r="AE64" s="61"/>
      <c r="AF64" s="120"/>
      <c r="AG64" s="77"/>
      <c r="AH64" s="77"/>
      <c r="AI64" s="75"/>
      <c r="AJ64" s="89"/>
      <c r="AK64" s="157"/>
    </row>
    <row r="65" spans="1:37" x14ac:dyDescent="0.25">
      <c r="A65" s="10" t="s">
        <v>65</v>
      </c>
      <c r="B65" s="191" t="s">
        <v>148</v>
      </c>
      <c r="C65" s="48">
        <f t="shared" si="21"/>
        <v>40</v>
      </c>
      <c r="D65" s="14">
        <f t="shared" si="22"/>
        <v>40</v>
      </c>
      <c r="E65" s="14">
        <f t="shared" si="23"/>
        <v>0</v>
      </c>
      <c r="F65" s="112" t="s">
        <v>15</v>
      </c>
      <c r="G65" s="110">
        <f t="shared" si="24"/>
        <v>2</v>
      </c>
      <c r="H65" s="19"/>
      <c r="I65" s="19"/>
      <c r="J65" s="28"/>
      <c r="K65" s="34"/>
      <c r="L65" s="15"/>
      <c r="M65" s="19"/>
      <c r="N65" s="19"/>
      <c r="O65" s="28"/>
      <c r="P65" s="34"/>
      <c r="Q65" s="64"/>
      <c r="R65" s="48"/>
      <c r="S65" s="19"/>
      <c r="T65" s="28"/>
      <c r="U65" s="49"/>
      <c r="V65" s="64"/>
      <c r="W65" s="48"/>
      <c r="X65" s="19"/>
      <c r="Y65" s="28"/>
      <c r="Z65" s="34"/>
      <c r="AA65" s="15"/>
      <c r="AB65" s="74"/>
      <c r="AC65" s="74"/>
      <c r="AD65" s="62"/>
      <c r="AE65" s="61"/>
      <c r="AF65" s="120"/>
      <c r="AG65" s="77">
        <v>16</v>
      </c>
      <c r="AH65" s="77">
        <v>24</v>
      </c>
      <c r="AI65" s="75"/>
      <c r="AJ65" s="89"/>
      <c r="AK65" s="157">
        <v>2</v>
      </c>
    </row>
    <row r="66" spans="1:37" ht="24.75" x14ac:dyDescent="0.25">
      <c r="A66" s="10" t="s">
        <v>49</v>
      </c>
      <c r="B66" s="192" t="s">
        <v>149</v>
      </c>
      <c r="C66" s="48">
        <f t="shared" si="21"/>
        <v>60</v>
      </c>
      <c r="D66" s="14">
        <f t="shared" si="22"/>
        <v>0</v>
      </c>
      <c r="E66" s="14">
        <f t="shared" si="23"/>
        <v>60</v>
      </c>
      <c r="F66" s="112" t="s">
        <v>15</v>
      </c>
      <c r="G66" s="110">
        <f t="shared" si="24"/>
        <v>4</v>
      </c>
      <c r="H66" s="19"/>
      <c r="I66" s="19"/>
      <c r="J66" s="28"/>
      <c r="K66" s="34"/>
      <c r="L66" s="15"/>
      <c r="M66" s="19"/>
      <c r="N66" s="19"/>
      <c r="O66" s="28"/>
      <c r="P66" s="34"/>
      <c r="Q66" s="64"/>
      <c r="R66" s="48"/>
      <c r="S66" s="19"/>
      <c r="T66" s="28"/>
      <c r="U66" s="49"/>
      <c r="V66" s="64"/>
      <c r="W66" s="48"/>
      <c r="X66" s="19"/>
      <c r="Y66" s="28"/>
      <c r="Z66" s="34"/>
      <c r="AA66" s="15"/>
      <c r="AB66" s="74"/>
      <c r="AC66" s="74"/>
      <c r="AD66" s="75">
        <v>60</v>
      </c>
      <c r="AE66" s="89"/>
      <c r="AF66" s="157">
        <v>4</v>
      </c>
      <c r="AG66" s="77"/>
      <c r="AH66" s="77"/>
      <c r="AI66" s="75"/>
      <c r="AJ66" s="89"/>
      <c r="AK66" s="157"/>
    </row>
    <row r="67" spans="1:37" x14ac:dyDescent="0.25">
      <c r="A67" s="10" t="s">
        <v>50</v>
      </c>
      <c r="B67" s="192" t="s">
        <v>150</v>
      </c>
      <c r="C67" s="48">
        <f t="shared" si="21"/>
        <v>40</v>
      </c>
      <c r="D67" s="14">
        <f t="shared" si="22"/>
        <v>40</v>
      </c>
      <c r="E67" s="14">
        <f t="shared" si="23"/>
        <v>0</v>
      </c>
      <c r="F67" s="112" t="s">
        <v>15</v>
      </c>
      <c r="G67" s="110">
        <f t="shared" si="24"/>
        <v>2</v>
      </c>
      <c r="H67" s="19"/>
      <c r="I67" s="19"/>
      <c r="J67" s="28"/>
      <c r="K67" s="34"/>
      <c r="L67" s="15"/>
      <c r="M67" s="19"/>
      <c r="N67" s="19"/>
      <c r="O67" s="28"/>
      <c r="P67" s="34"/>
      <c r="Q67" s="64"/>
      <c r="R67" s="48">
        <v>24</v>
      </c>
      <c r="S67" s="19">
        <v>16</v>
      </c>
      <c r="T67" s="28"/>
      <c r="U67" s="49"/>
      <c r="V67" s="64">
        <v>2</v>
      </c>
      <c r="W67" s="48"/>
      <c r="X67" s="19"/>
      <c r="Y67" s="28"/>
      <c r="Z67" s="34"/>
      <c r="AA67" s="15"/>
      <c r="AB67" s="74"/>
      <c r="AC67" s="74"/>
      <c r="AD67" s="62"/>
      <c r="AE67" s="61"/>
      <c r="AF67" s="120"/>
      <c r="AG67" s="77"/>
      <c r="AH67" s="77"/>
      <c r="AI67" s="75"/>
      <c r="AJ67" s="89"/>
      <c r="AK67" s="157"/>
    </row>
    <row r="68" spans="1:37" x14ac:dyDescent="0.25">
      <c r="A68" s="10" t="s">
        <v>51</v>
      </c>
      <c r="B68" s="191" t="s">
        <v>154</v>
      </c>
      <c r="C68" s="48">
        <f>SUM(D68:E68)</f>
        <v>30</v>
      </c>
      <c r="D68" s="14">
        <f>SUM(H68:I68,M68:N68,R68:S68,W68:X68,AB68:AC68,AG68:AH68)</f>
        <v>30</v>
      </c>
      <c r="E68" s="14">
        <f>SUM(J68:K68,O68:P68,T68:U68,Y68:Z68,AD68:AE68,AI68:AJ68)</f>
        <v>0</v>
      </c>
      <c r="F68" s="112" t="s">
        <v>15</v>
      </c>
      <c r="G68" s="110">
        <f>SUM(L68,Q68,V68,AA68,AF68,AK68)</f>
        <v>2</v>
      </c>
      <c r="H68" s="19">
        <v>18</v>
      </c>
      <c r="I68" s="19">
        <v>12</v>
      </c>
      <c r="J68" s="28"/>
      <c r="K68" s="34"/>
      <c r="L68" s="15">
        <v>2</v>
      </c>
      <c r="M68" s="19"/>
      <c r="N68" s="19"/>
      <c r="O68" s="28"/>
      <c r="P68" s="34"/>
      <c r="Q68" s="64"/>
      <c r="R68" s="48"/>
      <c r="S68" s="19"/>
      <c r="T68" s="28"/>
      <c r="U68" s="49"/>
      <c r="V68" s="64"/>
      <c r="W68" s="48"/>
      <c r="X68" s="19"/>
      <c r="Y68" s="28"/>
      <c r="Z68" s="34"/>
      <c r="AA68" s="15"/>
      <c r="AB68" s="74"/>
      <c r="AC68" s="74"/>
      <c r="AD68" s="62"/>
      <c r="AE68" s="61"/>
      <c r="AF68" s="120"/>
      <c r="AG68" s="77"/>
      <c r="AH68" s="77"/>
      <c r="AI68" s="75"/>
      <c r="AJ68" s="89"/>
      <c r="AK68" s="157"/>
    </row>
    <row r="69" spans="1:37" x14ac:dyDescent="0.25">
      <c r="A69" s="10" t="s">
        <v>67</v>
      </c>
      <c r="B69" s="283" t="s">
        <v>167</v>
      </c>
      <c r="C69" s="84">
        <f>SUM(D69:E69)</f>
        <v>15</v>
      </c>
      <c r="D69" s="1">
        <f>SUM(H69:I69,M69:N69,R69:S69,W69:X69,AB69:AC69,AG69:AH69)</f>
        <v>15</v>
      </c>
      <c r="E69" s="1">
        <f>SUM(J69:K69,O69:P69,T69:U69,Y69:Z69,AD69:AE69,AI69:AJ69)</f>
        <v>0</v>
      </c>
      <c r="F69" s="284" t="s">
        <v>15</v>
      </c>
      <c r="G69" s="110">
        <f>SUM(L69,Q69,V69,AA69,AF69,AK69)</f>
        <v>1</v>
      </c>
      <c r="H69" s="166">
        <v>9</v>
      </c>
      <c r="I69" s="166">
        <v>6</v>
      </c>
      <c r="J69" s="2"/>
      <c r="K69" s="167"/>
      <c r="L69" s="181">
        <v>1</v>
      </c>
      <c r="M69" s="166"/>
      <c r="N69" s="166"/>
      <c r="O69" s="2"/>
      <c r="P69" s="167"/>
      <c r="Q69" s="180"/>
      <c r="R69" s="94"/>
      <c r="S69" s="94"/>
      <c r="T69" s="1"/>
      <c r="U69" s="165"/>
      <c r="V69" s="180"/>
      <c r="W69" s="94"/>
      <c r="X69" s="94"/>
      <c r="Y69" s="1"/>
      <c r="Z69" s="165"/>
      <c r="AA69" s="180"/>
      <c r="AB69" s="290"/>
      <c r="AC69" s="290"/>
      <c r="AD69" s="291"/>
      <c r="AE69" s="292"/>
      <c r="AF69" s="293"/>
      <c r="AG69" s="290"/>
      <c r="AH69" s="290"/>
      <c r="AI69" s="291"/>
      <c r="AJ69" s="292"/>
      <c r="AK69" s="293"/>
    </row>
    <row r="70" spans="1:37" x14ac:dyDescent="0.25">
      <c r="A70" s="10" t="s">
        <v>68</v>
      </c>
      <c r="B70" s="221" t="s">
        <v>168</v>
      </c>
      <c r="C70" s="227">
        <f>SUM(D70:E70)</f>
        <v>15</v>
      </c>
      <c r="D70" s="2">
        <f>SUM(H70:I70,M70:N70,R70:S70,W70:X70,AB70:AC70,AG70:AH70)</f>
        <v>15</v>
      </c>
      <c r="E70" s="2">
        <f>SUM(J70:K70,O70:P70,T70:U70,Y70:Z70,AD70:AE70,AI70:AJ70)</f>
        <v>0</v>
      </c>
      <c r="F70" s="196" t="s">
        <v>15</v>
      </c>
      <c r="G70" s="110">
        <f>SUM(L70,Q70,V70,AA70,AF70,AK70)</f>
        <v>1</v>
      </c>
      <c r="H70" s="3"/>
      <c r="I70" s="3"/>
      <c r="J70" s="26"/>
      <c r="K70" s="169"/>
      <c r="L70" s="182"/>
      <c r="M70" s="3"/>
      <c r="N70" s="3"/>
      <c r="O70" s="26"/>
      <c r="P70" s="169"/>
      <c r="Q70" s="182"/>
      <c r="R70" s="3"/>
      <c r="S70" s="3"/>
      <c r="T70" s="26"/>
      <c r="U70" s="169"/>
      <c r="V70" s="182"/>
      <c r="W70" s="3">
        <v>9</v>
      </c>
      <c r="X70" s="3">
        <v>6</v>
      </c>
      <c r="Y70" s="26"/>
      <c r="Z70" s="169"/>
      <c r="AA70" s="182">
        <v>1</v>
      </c>
      <c r="AB70" s="176"/>
      <c r="AC70" s="176"/>
      <c r="AD70" s="170"/>
      <c r="AE70" s="178"/>
      <c r="AF70" s="186"/>
      <c r="AG70" s="176"/>
      <c r="AH70" s="176"/>
      <c r="AI70" s="170"/>
      <c r="AJ70" s="178"/>
      <c r="AK70" s="186"/>
    </row>
    <row r="71" spans="1:37" ht="15.75" thickBot="1" x14ac:dyDescent="0.3">
      <c r="A71" s="10" t="s">
        <v>69</v>
      </c>
      <c r="B71" s="285" t="s">
        <v>169</v>
      </c>
      <c r="C71" s="286">
        <f>SUM(D71:E71)</f>
        <v>15</v>
      </c>
      <c r="D71" s="26">
        <f>SUM(H71:I71,M71:N71,R71:S71,W71:X71,AB71:AC71,AG71:AH71)</f>
        <v>15</v>
      </c>
      <c r="E71" s="26">
        <f>SUM(J71:K71,O71:P71,T71:U71,Y71:Z71,AD71:AE71,AI71:AJ71)</f>
        <v>0</v>
      </c>
      <c r="F71" s="197" t="s">
        <v>15</v>
      </c>
      <c r="G71" s="287">
        <f>SUM(L71,Q71,V71,AA71,AF71,AK71)</f>
        <v>1</v>
      </c>
      <c r="H71" s="3"/>
      <c r="I71" s="3"/>
      <c r="J71" s="26"/>
      <c r="K71" s="169"/>
      <c r="L71" s="182"/>
      <c r="M71" s="3">
        <v>9</v>
      </c>
      <c r="N71" s="3">
        <v>6</v>
      </c>
      <c r="O71" s="26"/>
      <c r="P71" s="169"/>
      <c r="Q71" s="182">
        <v>1</v>
      </c>
      <c r="R71" s="3"/>
      <c r="S71" s="3"/>
      <c r="T71" s="26"/>
      <c r="U71" s="169"/>
      <c r="V71" s="182"/>
      <c r="W71" s="3"/>
      <c r="X71" s="3"/>
      <c r="Y71" s="26"/>
      <c r="Z71" s="169"/>
      <c r="AA71" s="182"/>
      <c r="AB71" s="176"/>
      <c r="AC71" s="176"/>
      <c r="AD71" s="170"/>
      <c r="AE71" s="178"/>
      <c r="AF71" s="186"/>
      <c r="AG71" s="176"/>
      <c r="AH71" s="176"/>
      <c r="AI71" s="170"/>
      <c r="AJ71" s="178"/>
      <c r="AK71" s="186"/>
    </row>
    <row r="72" spans="1:37" ht="15.75" thickBot="1" x14ac:dyDescent="0.3">
      <c r="A72" s="805" t="s">
        <v>18</v>
      </c>
      <c r="B72" s="809"/>
      <c r="C72" s="288">
        <f>SUM(C56:C71)</f>
        <v>510</v>
      </c>
      <c r="D72" s="288">
        <f t="shared" ref="D72:AK72" si="25">SUM(D56:D71)</f>
        <v>360</v>
      </c>
      <c r="E72" s="288">
        <f t="shared" si="25"/>
        <v>150</v>
      </c>
      <c r="F72" s="288">
        <f t="shared" si="25"/>
        <v>0</v>
      </c>
      <c r="G72" s="288">
        <f t="shared" si="25"/>
        <v>29</v>
      </c>
      <c r="H72" s="288">
        <f t="shared" si="25"/>
        <v>45</v>
      </c>
      <c r="I72" s="288">
        <f t="shared" si="25"/>
        <v>30</v>
      </c>
      <c r="J72" s="288">
        <f t="shared" si="25"/>
        <v>0</v>
      </c>
      <c r="K72" s="288">
        <f t="shared" si="25"/>
        <v>0</v>
      </c>
      <c r="L72" s="288">
        <f t="shared" si="25"/>
        <v>4</v>
      </c>
      <c r="M72" s="288">
        <f t="shared" si="25"/>
        <v>54</v>
      </c>
      <c r="N72" s="288">
        <f t="shared" si="25"/>
        <v>36</v>
      </c>
      <c r="O72" s="288">
        <f t="shared" si="25"/>
        <v>30</v>
      </c>
      <c r="P72" s="288">
        <f t="shared" si="25"/>
        <v>0</v>
      </c>
      <c r="Q72" s="288">
        <f t="shared" si="25"/>
        <v>7</v>
      </c>
      <c r="R72" s="288">
        <f t="shared" si="25"/>
        <v>24</v>
      </c>
      <c r="S72" s="288">
        <f t="shared" si="25"/>
        <v>16</v>
      </c>
      <c r="T72" s="288">
        <f t="shared" si="25"/>
        <v>0</v>
      </c>
      <c r="U72" s="288">
        <f t="shared" si="25"/>
        <v>0</v>
      </c>
      <c r="V72" s="288">
        <f t="shared" si="25"/>
        <v>2</v>
      </c>
      <c r="W72" s="288">
        <f t="shared" si="25"/>
        <v>45</v>
      </c>
      <c r="X72" s="288">
        <f t="shared" si="25"/>
        <v>30</v>
      </c>
      <c r="Y72" s="288">
        <f t="shared" si="25"/>
        <v>60</v>
      </c>
      <c r="Z72" s="288">
        <f t="shared" si="25"/>
        <v>0</v>
      </c>
      <c r="AA72" s="288">
        <f t="shared" si="25"/>
        <v>8</v>
      </c>
      <c r="AB72" s="288">
        <f t="shared" si="25"/>
        <v>0</v>
      </c>
      <c r="AC72" s="288">
        <f t="shared" si="25"/>
        <v>0</v>
      </c>
      <c r="AD72" s="288">
        <f t="shared" si="25"/>
        <v>60</v>
      </c>
      <c r="AE72" s="288">
        <f t="shared" si="25"/>
        <v>0</v>
      </c>
      <c r="AF72" s="288">
        <f t="shared" si="25"/>
        <v>4</v>
      </c>
      <c r="AG72" s="288">
        <f t="shared" si="25"/>
        <v>32</v>
      </c>
      <c r="AH72" s="288">
        <f t="shared" si="25"/>
        <v>48</v>
      </c>
      <c r="AI72" s="288">
        <f t="shared" si="25"/>
        <v>0</v>
      </c>
      <c r="AJ72" s="288">
        <f t="shared" si="25"/>
        <v>0</v>
      </c>
      <c r="AK72" s="8">
        <f t="shared" si="25"/>
        <v>4</v>
      </c>
    </row>
    <row r="73" spans="1:37" ht="15.75" customHeight="1" thickBot="1" x14ac:dyDescent="0.3">
      <c r="A73" s="816" t="s">
        <v>127</v>
      </c>
      <c r="B73" s="817"/>
      <c r="C73" s="817"/>
      <c r="D73" s="817"/>
      <c r="E73" s="817"/>
      <c r="F73" s="817"/>
      <c r="G73" s="817"/>
      <c r="H73" s="817"/>
      <c r="I73" s="817"/>
      <c r="J73" s="817"/>
      <c r="K73" s="817"/>
      <c r="L73" s="817"/>
      <c r="M73" s="817"/>
      <c r="N73" s="817"/>
      <c r="O73" s="817"/>
      <c r="P73" s="817"/>
      <c r="Q73" s="817"/>
      <c r="R73" s="817"/>
      <c r="S73" s="817"/>
      <c r="T73" s="817"/>
      <c r="U73" s="817"/>
      <c r="V73" s="817"/>
      <c r="W73" s="817"/>
      <c r="X73" s="817"/>
      <c r="Y73" s="817"/>
      <c r="Z73" s="817"/>
      <c r="AA73" s="817"/>
      <c r="AB73" s="817"/>
      <c r="AC73" s="817"/>
      <c r="AD73" s="817"/>
      <c r="AE73" s="817"/>
      <c r="AF73" s="817"/>
      <c r="AG73" s="817"/>
      <c r="AH73" s="817"/>
      <c r="AI73" s="817"/>
      <c r="AJ73" s="817"/>
      <c r="AK73" s="818"/>
    </row>
    <row r="74" spans="1:37" x14ac:dyDescent="0.25">
      <c r="A74" s="114" t="s">
        <v>70</v>
      </c>
      <c r="B74" s="116" t="s">
        <v>164</v>
      </c>
      <c r="C74" s="94">
        <f>SUM(D74:E74)</f>
        <v>160</v>
      </c>
      <c r="D74" s="200">
        <f>SUM(H74:I74,M74:N74,R74:S74,W74:X74,AB74:AC74,AG74:AH74)</f>
        <v>0</v>
      </c>
      <c r="E74" s="1">
        <f>SUM(J74:K74,O74:P74,T74:U74,Y74:Z74,AD74:AE74,AI74:AJ74)</f>
        <v>160</v>
      </c>
      <c r="F74" s="39" t="s">
        <v>15</v>
      </c>
      <c r="G74" s="85">
        <f>SUM(L74,Q74,V74,AA74,AF74,AK74)</f>
        <v>5</v>
      </c>
      <c r="H74" s="94"/>
      <c r="I74" s="94"/>
      <c r="J74" s="1"/>
      <c r="K74" s="165"/>
      <c r="L74" s="180"/>
      <c r="M74" s="94"/>
      <c r="N74" s="94"/>
      <c r="O74" s="1"/>
      <c r="P74" s="165"/>
      <c r="Q74" s="180"/>
      <c r="R74" s="94"/>
      <c r="S74" s="94"/>
      <c r="T74" s="1">
        <v>160</v>
      </c>
      <c r="U74" s="165"/>
      <c r="V74" s="180">
        <v>5</v>
      </c>
      <c r="W74" s="94"/>
      <c r="X74" s="94"/>
      <c r="Y74" s="1"/>
      <c r="Z74" s="165"/>
      <c r="AA74" s="183"/>
      <c r="AB74" s="201"/>
      <c r="AC74" s="201"/>
      <c r="AD74" s="202"/>
      <c r="AE74" s="203"/>
      <c r="AF74" s="204"/>
      <c r="AG74" s="201"/>
      <c r="AH74" s="201"/>
      <c r="AI74" s="202"/>
      <c r="AJ74" s="203"/>
      <c r="AK74" s="204"/>
    </row>
    <row r="75" spans="1:37" x14ac:dyDescent="0.25">
      <c r="A75" s="114" t="s">
        <v>71</v>
      </c>
      <c r="B75" s="117" t="s">
        <v>165</v>
      </c>
      <c r="C75" s="94">
        <f t="shared" ref="C75:C76" si="26">SUM(D75:E75)</f>
        <v>80</v>
      </c>
      <c r="D75" s="200">
        <f t="shared" ref="D75:D76" si="27">SUM(H75:I75,M75:N75,R75:S75,W75:X75,AB75:AC75,AG75:AH75)</f>
        <v>0</v>
      </c>
      <c r="E75" s="1">
        <f t="shared" ref="E75:E76" si="28">SUM(J75:K75,O75:P75,T75:U75,Y75:Z75,AD75:AE75,AI75:AJ75)</f>
        <v>80</v>
      </c>
      <c r="F75" s="40" t="s">
        <v>15</v>
      </c>
      <c r="G75" s="85">
        <f t="shared" ref="G75:G76" si="29">SUM(L75,Q75,V75,AA75,AF75,AK75)</f>
        <v>3</v>
      </c>
      <c r="H75" s="166"/>
      <c r="I75" s="166"/>
      <c r="J75" s="2"/>
      <c r="K75" s="167"/>
      <c r="L75" s="181"/>
      <c r="M75" s="166"/>
      <c r="N75" s="166"/>
      <c r="O75" s="2"/>
      <c r="P75" s="167"/>
      <c r="Q75" s="181"/>
      <c r="R75" s="166"/>
      <c r="S75" s="166"/>
      <c r="T75" s="2"/>
      <c r="U75" s="167"/>
      <c r="V75" s="181"/>
      <c r="W75" s="166"/>
      <c r="X75" s="166"/>
      <c r="Y75" s="2">
        <v>80</v>
      </c>
      <c r="Z75" s="167"/>
      <c r="AA75" s="181">
        <v>3</v>
      </c>
      <c r="AB75" s="206"/>
      <c r="AC75" s="206"/>
      <c r="AD75" s="207"/>
      <c r="AE75" s="208"/>
      <c r="AF75" s="209"/>
      <c r="AG75" s="206"/>
      <c r="AH75" s="206"/>
      <c r="AI75" s="207"/>
      <c r="AJ75" s="208"/>
      <c r="AK75" s="209"/>
    </row>
    <row r="76" spans="1:37" ht="15.75" thickBot="1" x14ac:dyDescent="0.3">
      <c r="A76" s="114" t="s">
        <v>72</v>
      </c>
      <c r="B76" s="118" t="s">
        <v>166</v>
      </c>
      <c r="C76" s="98">
        <f t="shared" si="26"/>
        <v>80</v>
      </c>
      <c r="D76" s="200">
        <f t="shared" si="27"/>
        <v>0</v>
      </c>
      <c r="E76" s="90">
        <f t="shared" si="28"/>
        <v>80</v>
      </c>
      <c r="F76" s="43" t="s">
        <v>15</v>
      </c>
      <c r="G76" s="85">
        <f t="shared" si="29"/>
        <v>3</v>
      </c>
      <c r="H76" s="3"/>
      <c r="I76" s="3"/>
      <c r="J76" s="26"/>
      <c r="K76" s="169"/>
      <c r="L76" s="182"/>
      <c r="M76" s="3"/>
      <c r="N76" s="3"/>
      <c r="O76" s="26"/>
      <c r="P76" s="169"/>
      <c r="Q76" s="182"/>
      <c r="R76" s="3"/>
      <c r="S76" s="3"/>
      <c r="T76" s="26"/>
      <c r="U76" s="169"/>
      <c r="V76" s="182"/>
      <c r="W76" s="3"/>
      <c r="X76" s="3"/>
      <c r="Y76" s="26"/>
      <c r="Z76" s="169"/>
      <c r="AA76" s="184"/>
      <c r="AB76" s="211"/>
      <c r="AC76" s="211"/>
      <c r="AD76" s="212">
        <v>80</v>
      </c>
      <c r="AE76" s="213"/>
      <c r="AF76" s="214">
        <v>3</v>
      </c>
      <c r="AG76" s="211"/>
      <c r="AH76" s="211"/>
      <c r="AI76" s="212"/>
      <c r="AJ76" s="213"/>
      <c r="AK76" s="214"/>
    </row>
    <row r="77" spans="1:37" ht="15.75" thickBot="1" x14ac:dyDescent="0.3">
      <c r="A77" s="805" t="s">
        <v>18</v>
      </c>
      <c r="B77" s="809"/>
      <c r="C77" s="145">
        <f>SUM(C74:C76)</f>
        <v>320</v>
      </c>
      <c r="D77" s="145">
        <f t="shared" ref="D77:AK77" si="30">SUM(D74:D76)</f>
        <v>0</v>
      </c>
      <c r="E77" s="145">
        <f t="shared" si="30"/>
        <v>320</v>
      </c>
      <c r="F77" s="145">
        <f t="shared" si="30"/>
        <v>0</v>
      </c>
      <c r="G77" s="145">
        <f t="shared" si="30"/>
        <v>11</v>
      </c>
      <c r="H77" s="145">
        <f t="shared" si="30"/>
        <v>0</v>
      </c>
      <c r="I77" s="145"/>
      <c r="J77" s="145">
        <f t="shared" si="30"/>
        <v>0</v>
      </c>
      <c r="K77" s="145">
        <f t="shared" si="30"/>
        <v>0</v>
      </c>
      <c r="L77" s="145">
        <f t="shared" si="30"/>
        <v>0</v>
      </c>
      <c r="M77" s="145">
        <f t="shared" si="30"/>
        <v>0</v>
      </c>
      <c r="N77" s="145"/>
      <c r="O77" s="145">
        <f t="shared" si="30"/>
        <v>0</v>
      </c>
      <c r="P77" s="145">
        <f t="shared" si="30"/>
        <v>0</v>
      </c>
      <c r="Q77" s="145">
        <f t="shared" si="30"/>
        <v>0</v>
      </c>
      <c r="R77" s="145">
        <f t="shared" si="30"/>
        <v>0</v>
      </c>
      <c r="S77" s="145"/>
      <c r="T77" s="145">
        <f t="shared" si="30"/>
        <v>160</v>
      </c>
      <c r="U77" s="145">
        <f t="shared" si="30"/>
        <v>0</v>
      </c>
      <c r="V77" s="145">
        <f t="shared" si="30"/>
        <v>5</v>
      </c>
      <c r="W77" s="145">
        <f t="shared" si="30"/>
        <v>0</v>
      </c>
      <c r="X77" s="145"/>
      <c r="Y77" s="145">
        <f t="shared" si="30"/>
        <v>80</v>
      </c>
      <c r="Z77" s="145">
        <f t="shared" si="30"/>
        <v>0</v>
      </c>
      <c r="AA77" s="145">
        <f t="shared" si="30"/>
        <v>3</v>
      </c>
      <c r="AB77" s="145">
        <f t="shared" si="30"/>
        <v>0</v>
      </c>
      <c r="AC77" s="145"/>
      <c r="AD77" s="145">
        <f t="shared" si="30"/>
        <v>80</v>
      </c>
      <c r="AE77" s="145">
        <f t="shared" si="30"/>
        <v>0</v>
      </c>
      <c r="AF77" s="145">
        <f t="shared" si="30"/>
        <v>3</v>
      </c>
      <c r="AG77" s="145">
        <f t="shared" si="30"/>
        <v>0</v>
      </c>
      <c r="AH77" s="145"/>
      <c r="AI77" s="145">
        <f t="shared" si="30"/>
        <v>0</v>
      </c>
      <c r="AJ77" s="145">
        <f t="shared" si="30"/>
        <v>0</v>
      </c>
      <c r="AK77" s="145">
        <f t="shared" si="30"/>
        <v>0</v>
      </c>
    </row>
    <row r="78" spans="1:37" ht="15.75" customHeight="1" thickBot="1" x14ac:dyDescent="0.3">
      <c r="A78" s="816" t="s">
        <v>128</v>
      </c>
      <c r="B78" s="819"/>
      <c r="C78" s="817"/>
      <c r="D78" s="817"/>
      <c r="E78" s="817"/>
      <c r="F78" s="817"/>
      <c r="G78" s="817"/>
      <c r="H78" s="817"/>
      <c r="I78" s="817"/>
      <c r="J78" s="817"/>
      <c r="K78" s="817"/>
      <c r="L78" s="817"/>
      <c r="M78" s="817"/>
      <c r="N78" s="817"/>
      <c r="O78" s="817"/>
      <c r="P78" s="817"/>
      <c r="Q78" s="817"/>
      <c r="R78" s="817"/>
      <c r="S78" s="817"/>
      <c r="T78" s="817"/>
      <c r="U78" s="817"/>
      <c r="V78" s="817"/>
      <c r="W78" s="817"/>
      <c r="X78" s="817"/>
      <c r="Y78" s="817"/>
      <c r="Z78" s="817"/>
      <c r="AA78" s="817"/>
      <c r="AB78" s="817"/>
      <c r="AC78" s="817"/>
      <c r="AD78" s="817"/>
      <c r="AE78" s="817"/>
      <c r="AF78" s="817"/>
      <c r="AG78" s="817"/>
      <c r="AH78" s="817"/>
      <c r="AI78" s="817"/>
      <c r="AJ78" s="817"/>
      <c r="AK78" s="818"/>
    </row>
    <row r="79" spans="1:37" x14ac:dyDescent="0.25">
      <c r="A79" s="114" t="s">
        <v>73</v>
      </c>
      <c r="B79" s="116" t="s">
        <v>129</v>
      </c>
      <c r="C79" s="94">
        <f>SUM(D79:E79)</f>
        <v>70</v>
      </c>
      <c r="D79" s="200">
        <f>SUM(H79:I79,M79:N79,R79:S79,W79:X79,AB79:AC79,AG79:AH79)</f>
        <v>10</v>
      </c>
      <c r="E79" s="1">
        <f>SUM(J79:K79,O79:P79,T79:U79,Y79:AA79,AD79:AE79,AI79:AJ79)</f>
        <v>60</v>
      </c>
      <c r="F79" s="39" t="s">
        <v>15</v>
      </c>
      <c r="G79" s="85">
        <f>SUM(L79,Q79,V79,AA79,AF79,AK79)</f>
        <v>3</v>
      </c>
      <c r="H79" s="41"/>
      <c r="I79" s="41"/>
      <c r="J79" s="25"/>
      <c r="K79" s="39"/>
      <c r="L79" s="187"/>
      <c r="M79" s="41">
        <v>10</v>
      </c>
      <c r="N79" s="41"/>
      <c r="O79" s="1">
        <v>60</v>
      </c>
      <c r="P79" s="39"/>
      <c r="Q79" s="187">
        <v>3</v>
      </c>
      <c r="R79" s="41"/>
      <c r="S79" s="41"/>
      <c r="T79" s="25"/>
      <c r="U79" s="39"/>
      <c r="V79" s="113"/>
      <c r="W79" s="41"/>
      <c r="X79" s="41"/>
      <c r="Y79" s="25"/>
      <c r="Z79" s="39"/>
      <c r="AA79" s="42"/>
      <c r="AB79" s="215"/>
      <c r="AC79" s="215"/>
      <c r="AD79" s="216"/>
      <c r="AE79" s="217"/>
      <c r="AF79" s="218"/>
      <c r="AG79" s="215"/>
      <c r="AH79" s="215"/>
      <c r="AI79" s="216"/>
      <c r="AJ79" s="217"/>
      <c r="AK79" s="218"/>
    </row>
    <row r="80" spans="1:37" ht="15.75" thickBot="1" x14ac:dyDescent="0.3">
      <c r="A80" s="115" t="s">
        <v>177</v>
      </c>
      <c r="B80" s="102" t="s">
        <v>130</v>
      </c>
      <c r="C80" s="94">
        <f>SUM(D80:E80)</f>
        <v>70</v>
      </c>
      <c r="D80" s="200">
        <f>SUM(H80:I80,M80:N80,R80:S80,W80:X80,AB80:AC80,AG80:AH80)</f>
        <v>10</v>
      </c>
      <c r="E80" s="1">
        <f>SUM(J80:K80,O80:P80,T80:U80,Y80:AA80,AD80:AE80,AI80:AJ80)</f>
        <v>60</v>
      </c>
      <c r="F80" s="40" t="s">
        <v>15</v>
      </c>
      <c r="G80" s="85">
        <f>SUM(L80,Q80,V80,AA80,AF80,AK80)</f>
        <v>3</v>
      </c>
      <c r="H80" s="22"/>
      <c r="I80" s="22"/>
      <c r="J80" s="13"/>
      <c r="K80" s="40"/>
      <c r="L80" s="17"/>
      <c r="M80" s="22"/>
      <c r="N80" s="22"/>
      <c r="O80" s="13"/>
      <c r="P80" s="40"/>
      <c r="Q80" s="17"/>
      <c r="R80" s="22">
        <v>10</v>
      </c>
      <c r="S80" s="22"/>
      <c r="T80" s="13">
        <v>60</v>
      </c>
      <c r="U80" s="40"/>
      <c r="V80" s="17">
        <v>3</v>
      </c>
      <c r="W80" s="22"/>
      <c r="X80" s="22"/>
      <c r="Y80" s="13"/>
      <c r="Z80" s="40"/>
      <c r="AA80" s="179"/>
      <c r="AB80" s="198"/>
      <c r="AC80" s="198"/>
      <c r="AD80" s="193"/>
      <c r="AE80" s="199"/>
      <c r="AF80" s="219"/>
      <c r="AG80" s="198"/>
      <c r="AH80" s="198"/>
      <c r="AI80" s="193"/>
      <c r="AJ80" s="199"/>
      <c r="AK80" s="219"/>
    </row>
    <row r="81" spans="1:37" ht="15.75" thickBot="1" x14ac:dyDescent="0.3">
      <c r="A81" s="805" t="s">
        <v>18</v>
      </c>
      <c r="B81" s="806"/>
      <c r="C81" s="146">
        <f>SUM(C79:C80)</f>
        <v>140</v>
      </c>
      <c r="D81" s="146">
        <f t="shared" ref="D81:AK81" si="31">SUM(D79:D80)</f>
        <v>20</v>
      </c>
      <c r="E81" s="146">
        <f t="shared" si="31"/>
        <v>120</v>
      </c>
      <c r="F81" s="146">
        <f t="shared" si="31"/>
        <v>0</v>
      </c>
      <c r="G81" s="146">
        <f t="shared" si="31"/>
        <v>6</v>
      </c>
      <c r="H81" s="146">
        <f t="shared" si="31"/>
        <v>0</v>
      </c>
      <c r="I81" s="146"/>
      <c r="J81" s="146">
        <f t="shared" si="31"/>
        <v>0</v>
      </c>
      <c r="K81" s="146">
        <f t="shared" si="31"/>
        <v>0</v>
      </c>
      <c r="L81" s="146">
        <f t="shared" si="31"/>
        <v>0</v>
      </c>
      <c r="M81" s="146">
        <f t="shared" si="31"/>
        <v>10</v>
      </c>
      <c r="N81" s="146"/>
      <c r="O81" s="146">
        <f t="shared" si="31"/>
        <v>60</v>
      </c>
      <c r="P81" s="146">
        <f t="shared" si="31"/>
        <v>0</v>
      </c>
      <c r="Q81" s="146">
        <f t="shared" si="31"/>
        <v>3</v>
      </c>
      <c r="R81" s="146">
        <f t="shared" si="31"/>
        <v>10</v>
      </c>
      <c r="S81" s="146"/>
      <c r="T81" s="146">
        <f t="shared" si="31"/>
        <v>60</v>
      </c>
      <c r="U81" s="146">
        <f t="shared" si="31"/>
        <v>0</v>
      </c>
      <c r="V81" s="146">
        <f t="shared" si="31"/>
        <v>3</v>
      </c>
      <c r="W81" s="146">
        <f t="shared" si="31"/>
        <v>0</v>
      </c>
      <c r="X81" s="146"/>
      <c r="Y81" s="146">
        <f t="shared" si="31"/>
        <v>0</v>
      </c>
      <c r="Z81" s="146">
        <f t="shared" si="31"/>
        <v>0</v>
      </c>
      <c r="AA81" s="146">
        <f t="shared" si="31"/>
        <v>0</v>
      </c>
      <c r="AB81" s="146">
        <f t="shared" si="31"/>
        <v>0</v>
      </c>
      <c r="AC81" s="146"/>
      <c r="AD81" s="146">
        <f t="shared" si="31"/>
        <v>0</v>
      </c>
      <c r="AE81" s="146">
        <f t="shared" si="31"/>
        <v>0</v>
      </c>
      <c r="AF81" s="146">
        <f t="shared" si="31"/>
        <v>0</v>
      </c>
      <c r="AG81" s="146">
        <f t="shared" si="31"/>
        <v>0</v>
      </c>
      <c r="AH81" s="146"/>
      <c r="AI81" s="146">
        <f t="shared" si="31"/>
        <v>0</v>
      </c>
      <c r="AJ81" s="146">
        <f t="shared" si="31"/>
        <v>0</v>
      </c>
      <c r="AK81" s="146">
        <f t="shared" si="31"/>
        <v>0</v>
      </c>
    </row>
    <row r="82" spans="1:37" ht="15.75" thickBot="1" x14ac:dyDescent="0.3">
      <c r="A82" s="807" t="s">
        <v>174</v>
      </c>
      <c r="B82" s="808"/>
      <c r="C82" s="301">
        <f>SUM(C10:C14,C17:C19,C22:C37,C40:C53,C56:C71,C74:C76,C79:C80)</f>
        <v>3800</v>
      </c>
      <c r="D82" s="301">
        <f t="shared" ref="D82:AK82" si="32">SUM(D10:D14,D17:D19,D22:D37,D40:D53,D56:D71,D74:D76,D79:D80)</f>
        <v>1385</v>
      </c>
      <c r="E82" s="301">
        <f t="shared" si="32"/>
        <v>2415</v>
      </c>
      <c r="F82" s="301">
        <f t="shared" si="32"/>
        <v>0</v>
      </c>
      <c r="G82" s="301">
        <f t="shared" si="32"/>
        <v>190</v>
      </c>
      <c r="H82" s="301">
        <f t="shared" si="32"/>
        <v>177</v>
      </c>
      <c r="I82" s="301">
        <f t="shared" si="32"/>
        <v>118</v>
      </c>
      <c r="J82" s="301">
        <f t="shared" si="32"/>
        <v>150</v>
      </c>
      <c r="K82" s="301">
        <f t="shared" si="32"/>
        <v>85</v>
      </c>
      <c r="L82" s="301">
        <f t="shared" si="32"/>
        <v>28</v>
      </c>
      <c r="M82" s="301">
        <f t="shared" si="32"/>
        <v>196</v>
      </c>
      <c r="N82" s="301">
        <f t="shared" si="32"/>
        <v>104</v>
      </c>
      <c r="O82" s="301">
        <f t="shared" si="32"/>
        <v>365</v>
      </c>
      <c r="P82" s="301">
        <f t="shared" si="32"/>
        <v>35</v>
      </c>
      <c r="Q82" s="301">
        <f t="shared" si="32"/>
        <v>32</v>
      </c>
      <c r="R82" s="301">
        <f t="shared" si="32"/>
        <v>133</v>
      </c>
      <c r="S82" s="301">
        <f t="shared" si="32"/>
        <v>82</v>
      </c>
      <c r="T82" s="301">
        <f t="shared" si="32"/>
        <v>500</v>
      </c>
      <c r="U82" s="301">
        <f t="shared" si="32"/>
        <v>50</v>
      </c>
      <c r="V82" s="301">
        <f t="shared" si="32"/>
        <v>32</v>
      </c>
      <c r="W82" s="301">
        <f t="shared" si="32"/>
        <v>123</v>
      </c>
      <c r="X82" s="301">
        <f t="shared" si="32"/>
        <v>82</v>
      </c>
      <c r="Y82" s="301">
        <f t="shared" si="32"/>
        <v>360</v>
      </c>
      <c r="Z82" s="301">
        <f t="shared" si="32"/>
        <v>45</v>
      </c>
      <c r="AA82" s="301">
        <f t="shared" si="32"/>
        <v>28</v>
      </c>
      <c r="AB82" s="301">
        <f t="shared" si="32"/>
        <v>64</v>
      </c>
      <c r="AC82" s="301">
        <f t="shared" si="32"/>
        <v>96</v>
      </c>
      <c r="AD82" s="301">
        <f t="shared" si="32"/>
        <v>435</v>
      </c>
      <c r="AE82" s="301">
        <f t="shared" si="32"/>
        <v>80</v>
      </c>
      <c r="AF82" s="301">
        <f t="shared" si="32"/>
        <v>32</v>
      </c>
      <c r="AG82" s="301">
        <f t="shared" si="32"/>
        <v>84</v>
      </c>
      <c r="AH82" s="301">
        <f t="shared" si="32"/>
        <v>126</v>
      </c>
      <c r="AI82" s="301">
        <f t="shared" si="32"/>
        <v>250</v>
      </c>
      <c r="AJ82" s="301">
        <f t="shared" si="32"/>
        <v>60</v>
      </c>
      <c r="AK82" s="301">
        <f t="shared" si="32"/>
        <v>38</v>
      </c>
    </row>
    <row r="83" spans="1:37" ht="15.75" thickBot="1" x14ac:dyDescent="0.3">
      <c r="A83" s="803" t="s">
        <v>37</v>
      </c>
      <c r="B83" s="803"/>
      <c r="C83" s="803"/>
      <c r="D83" s="803"/>
      <c r="E83" s="803"/>
      <c r="F83" s="803"/>
      <c r="G83" s="803"/>
      <c r="H83" s="804">
        <f>SUM(H20:K20,H38:K38,H54:K54,H72:K72,H77:K77,H81:K81)</f>
        <v>454</v>
      </c>
      <c r="I83" s="804"/>
      <c r="J83" s="804"/>
      <c r="K83" s="804"/>
      <c r="L83" s="804"/>
      <c r="M83" s="804">
        <f>SUM(M20:P20,M38:P38,M54:P54,M72:P72,M77:P77,M81:P81)</f>
        <v>664</v>
      </c>
      <c r="N83" s="804"/>
      <c r="O83" s="804"/>
      <c r="P83" s="804"/>
      <c r="Q83" s="804"/>
      <c r="R83" s="804">
        <f>SUM(R20:U20,R38:U38,R54:U54,R72:U72,R77:U77,R81:U81)</f>
        <v>751</v>
      </c>
      <c r="S83" s="804"/>
      <c r="T83" s="804"/>
      <c r="U83" s="804"/>
      <c r="V83" s="804"/>
      <c r="W83" s="804">
        <f>SUM(W20:Z20,W38:Z38,W54:Z54,W72:Z72,W77:Z77,W81:Z81)</f>
        <v>598</v>
      </c>
      <c r="X83" s="804"/>
      <c r="Y83" s="804"/>
      <c r="Z83" s="804"/>
      <c r="AA83" s="804"/>
      <c r="AB83" s="801">
        <f>SUM(AB20:AE20,AB38:AE38,AB54:AE54,AB72:AE72,AB77:AE77,AB81:AE81)</f>
        <v>675</v>
      </c>
      <c r="AC83" s="802"/>
      <c r="AD83" s="791"/>
      <c r="AE83" s="791"/>
      <c r="AF83" s="792"/>
      <c r="AG83" s="801">
        <f>SUM(AG20:AJ20,AG38:AJ38,AG54:AJ54,AG72:AJ72,AG77:AJ77,AG81:AJ81)</f>
        <v>520</v>
      </c>
      <c r="AH83" s="802"/>
      <c r="AI83" s="791"/>
      <c r="AJ83" s="791"/>
      <c r="AK83" s="792"/>
    </row>
    <row r="84" spans="1:37" ht="15.75" thickBot="1" x14ac:dyDescent="0.3">
      <c r="A84" s="803" t="s">
        <v>131</v>
      </c>
      <c r="B84" s="803"/>
      <c r="C84" s="803"/>
      <c r="D84" s="803"/>
      <c r="E84" s="803"/>
      <c r="F84" s="803"/>
      <c r="G84" s="803"/>
      <c r="H84" s="804">
        <f>SUM(H83:Q83)</f>
        <v>1118</v>
      </c>
      <c r="I84" s="804"/>
      <c r="J84" s="804"/>
      <c r="K84" s="804"/>
      <c r="L84" s="804"/>
      <c r="M84" s="804"/>
      <c r="N84" s="804"/>
      <c r="O84" s="804"/>
      <c r="P84" s="804"/>
      <c r="Q84" s="804"/>
      <c r="R84" s="804">
        <f>SUM(R83:AA83)</f>
        <v>1349</v>
      </c>
      <c r="S84" s="804"/>
      <c r="T84" s="804"/>
      <c r="U84" s="804"/>
      <c r="V84" s="804"/>
      <c r="W84" s="804"/>
      <c r="X84" s="804"/>
      <c r="Y84" s="804"/>
      <c r="Z84" s="804"/>
      <c r="AA84" s="804"/>
      <c r="AB84" s="801">
        <f>SUM(AB83:AK83)</f>
        <v>1195</v>
      </c>
      <c r="AC84" s="802"/>
      <c r="AD84" s="791"/>
      <c r="AE84" s="791"/>
      <c r="AF84" s="791"/>
      <c r="AG84" s="791"/>
      <c r="AH84" s="791"/>
      <c r="AI84" s="791"/>
      <c r="AJ84" s="791"/>
      <c r="AK84" s="792"/>
    </row>
    <row r="85" spans="1:37" ht="15.75" thickBot="1" x14ac:dyDescent="0.3">
      <c r="A85" s="803" t="s">
        <v>132</v>
      </c>
      <c r="B85" s="803"/>
      <c r="C85" s="803"/>
      <c r="D85" s="803"/>
      <c r="E85" s="803"/>
      <c r="F85" s="803"/>
      <c r="G85" s="803"/>
      <c r="H85" s="804">
        <v>4</v>
      </c>
      <c r="I85" s="804"/>
      <c r="J85" s="804"/>
      <c r="K85" s="804"/>
      <c r="L85" s="804"/>
      <c r="M85" s="804">
        <v>3</v>
      </c>
      <c r="N85" s="804"/>
      <c r="O85" s="804"/>
      <c r="P85" s="804"/>
      <c r="Q85" s="804"/>
      <c r="R85" s="804">
        <v>1</v>
      </c>
      <c r="S85" s="804"/>
      <c r="T85" s="804"/>
      <c r="U85" s="804"/>
      <c r="V85" s="804"/>
      <c r="W85" s="804">
        <v>4</v>
      </c>
      <c r="X85" s="804"/>
      <c r="Y85" s="804"/>
      <c r="Z85" s="804"/>
      <c r="AA85" s="804"/>
      <c r="AB85" s="790">
        <v>2</v>
      </c>
      <c r="AC85" s="791"/>
      <c r="AD85" s="791"/>
      <c r="AE85" s="791"/>
      <c r="AF85" s="792"/>
      <c r="AG85" s="790">
        <v>4</v>
      </c>
      <c r="AH85" s="791"/>
      <c r="AI85" s="791"/>
      <c r="AJ85" s="791"/>
      <c r="AK85" s="792"/>
    </row>
    <row r="86" spans="1:37" ht="16.5" customHeight="1" thickBot="1" x14ac:dyDescent="0.3">
      <c r="A86" s="793" t="s">
        <v>138</v>
      </c>
      <c r="B86" s="794"/>
      <c r="C86" s="795"/>
      <c r="D86" s="796"/>
      <c r="E86" s="796"/>
      <c r="F86" s="796"/>
      <c r="G86" s="797"/>
      <c r="H86" s="798">
        <f>SUM(L20,L38,L54,L72,L77,L81)</f>
        <v>28</v>
      </c>
      <c r="I86" s="799"/>
      <c r="J86" s="799"/>
      <c r="K86" s="799"/>
      <c r="L86" s="800"/>
      <c r="M86" s="798">
        <f>SUM(Q20,Q38,Q54,Q72,Q77,Q81)</f>
        <v>32</v>
      </c>
      <c r="N86" s="799"/>
      <c r="O86" s="799"/>
      <c r="P86" s="799"/>
      <c r="Q86" s="800"/>
      <c r="R86" s="798">
        <f>SUM(V20,V38,V54,V72,V77,V81)</f>
        <v>32</v>
      </c>
      <c r="S86" s="799"/>
      <c r="T86" s="799"/>
      <c r="U86" s="799"/>
      <c r="V86" s="800"/>
      <c r="W86" s="798">
        <f>SUM(AA20,AA38,AA54,AA72,AA77,AA81)</f>
        <v>28</v>
      </c>
      <c r="X86" s="799"/>
      <c r="Y86" s="799"/>
      <c r="Z86" s="799"/>
      <c r="AA86" s="800"/>
      <c r="AB86" s="801">
        <f>SUM(AF20,AF38,AF54,AF72,AF77,AF81)</f>
        <v>32</v>
      </c>
      <c r="AC86" s="802"/>
      <c r="AD86" s="791"/>
      <c r="AE86" s="791"/>
      <c r="AF86" s="792"/>
      <c r="AG86" s="802">
        <f>SUM(AK20,AK38,AK54,AK72,AK77,AK81)</f>
        <v>38</v>
      </c>
      <c r="AH86" s="802"/>
      <c r="AI86" s="791"/>
      <c r="AJ86" s="791"/>
      <c r="AK86" s="792"/>
    </row>
    <row r="87" spans="1:37" ht="15.75" thickBot="1" x14ac:dyDescent="0.3">
      <c r="A87" s="785" t="s">
        <v>38</v>
      </c>
      <c r="B87" s="786"/>
      <c r="C87" s="188">
        <f>SUM(C20,C38,C54,C72,C77,C81)</f>
        <v>3800</v>
      </c>
      <c r="D87" s="188">
        <f>SUM(D20,D38,D54,D72,D77,D81)</f>
        <v>1385</v>
      </c>
      <c r="E87" s="188">
        <f>SUM(E20,E38,E54,E72,E77,E81)</f>
        <v>2415</v>
      </c>
      <c r="F87" s="188"/>
      <c r="G87" s="188">
        <f t="shared" ref="G87" si="33">SUM(G20,G38,G54,G72,G77,G81)</f>
        <v>190</v>
      </c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6"/>
      <c r="U87" s="6"/>
      <c r="V87" s="6"/>
      <c r="W87" s="5"/>
      <c r="X87" s="5"/>
      <c r="Y87" s="6"/>
      <c r="Z87" s="6"/>
      <c r="AA87" s="6"/>
    </row>
    <row r="88" spans="1:37" ht="29.25" customHeight="1" thickBot="1" x14ac:dyDescent="0.3">
      <c r="A88" s="787" t="s">
        <v>170</v>
      </c>
      <c r="B88" s="788"/>
      <c r="C88" s="788"/>
      <c r="D88" s="788"/>
      <c r="E88" s="789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</row>
  </sheetData>
  <mergeCells count="62">
    <mergeCell ref="F6:F8"/>
    <mergeCell ref="G6:G8"/>
    <mergeCell ref="A82:B82"/>
    <mergeCell ref="A6:A8"/>
    <mergeCell ref="B6:B8"/>
    <mergeCell ref="C6:C8"/>
    <mergeCell ref="D6:D8"/>
    <mergeCell ref="E6:E8"/>
    <mergeCell ref="A9:AK9"/>
    <mergeCell ref="A20:B20"/>
    <mergeCell ref="A21:AK21"/>
    <mergeCell ref="A38:B38"/>
    <mergeCell ref="A72:B72"/>
    <mergeCell ref="A54:B54"/>
    <mergeCell ref="A55:AK55"/>
    <mergeCell ref="A39:AK39"/>
    <mergeCell ref="A1:AA1"/>
    <mergeCell ref="A2:AA2"/>
    <mergeCell ref="A3:AA3"/>
    <mergeCell ref="A4:AA4"/>
    <mergeCell ref="A5:AA5"/>
    <mergeCell ref="H6:Q6"/>
    <mergeCell ref="R6:AA6"/>
    <mergeCell ref="AB6:AK6"/>
    <mergeCell ref="H7:L7"/>
    <mergeCell ref="M7:Q7"/>
    <mergeCell ref="R7:V7"/>
    <mergeCell ref="W7:AA7"/>
    <mergeCell ref="AG7:AK7"/>
    <mergeCell ref="AB7:AF7"/>
    <mergeCell ref="A73:AK73"/>
    <mergeCell ref="A77:B77"/>
    <mergeCell ref="A81:B81"/>
    <mergeCell ref="A83:G83"/>
    <mergeCell ref="H83:L83"/>
    <mergeCell ref="M83:Q83"/>
    <mergeCell ref="R83:V83"/>
    <mergeCell ref="A78:AK78"/>
    <mergeCell ref="AB85:AF85"/>
    <mergeCell ref="AB83:AF83"/>
    <mergeCell ref="AG83:AK83"/>
    <mergeCell ref="A84:G84"/>
    <mergeCell ref="H84:Q84"/>
    <mergeCell ref="R84:AA84"/>
    <mergeCell ref="AB84:AK84"/>
    <mergeCell ref="W83:AA83"/>
    <mergeCell ref="A87:B87"/>
    <mergeCell ref="A88:E88"/>
    <mergeCell ref="AG85:AK85"/>
    <mergeCell ref="A86:B86"/>
    <mergeCell ref="C86:G86"/>
    <mergeCell ref="H86:L86"/>
    <mergeCell ref="M86:Q86"/>
    <mergeCell ref="R86:V86"/>
    <mergeCell ref="W86:AA86"/>
    <mergeCell ref="AB86:AF86"/>
    <mergeCell ref="AG86:AK86"/>
    <mergeCell ref="A85:G85"/>
    <mergeCell ref="H85:L85"/>
    <mergeCell ref="M85:Q85"/>
    <mergeCell ref="R85:V85"/>
    <mergeCell ref="W85:AA85"/>
  </mergeCells>
  <pageMargins left="0.25" right="0.25" top="0.75" bottom="0.75" header="0.3" footer="0.3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4"/>
  <sheetViews>
    <sheetView topLeftCell="A62" zoomScale="81" zoomScaleNormal="81" workbookViewId="0">
      <selection activeCell="B58" sqref="B58"/>
    </sheetView>
  </sheetViews>
  <sheetFormatPr defaultRowHeight="15" x14ac:dyDescent="0.25"/>
  <cols>
    <col min="1" max="1" width="4" customWidth="1"/>
    <col min="2" max="2" width="49.5703125" customWidth="1"/>
    <col min="3" max="3" width="6.42578125" customWidth="1"/>
    <col min="4" max="4" width="5.42578125" customWidth="1"/>
    <col min="5" max="5" width="5.7109375" customWidth="1"/>
    <col min="6" max="6" width="4.5703125" customWidth="1"/>
    <col min="7" max="7" width="4.7109375" customWidth="1"/>
    <col min="8" max="9" width="4.140625" customWidth="1"/>
    <col min="10" max="11" width="3.7109375" customWidth="1"/>
    <col min="12" max="12" width="4.28515625" customWidth="1"/>
    <col min="13" max="14" width="4" customWidth="1"/>
    <col min="15" max="16" width="3.85546875" customWidth="1"/>
    <col min="17" max="17" width="4.5703125" customWidth="1"/>
    <col min="18" max="19" width="3.85546875" customWidth="1"/>
    <col min="20" max="21" width="4.140625" customWidth="1"/>
    <col min="22" max="22" width="4.85546875" customWidth="1"/>
    <col min="23" max="24" width="4" customWidth="1"/>
    <col min="25" max="26" width="4.140625" customWidth="1"/>
    <col min="27" max="29" width="4.28515625" customWidth="1"/>
    <col min="30" max="31" width="3.85546875" customWidth="1"/>
    <col min="32" max="32" width="4.28515625" customWidth="1"/>
    <col min="33" max="34" width="4" customWidth="1"/>
    <col min="35" max="35" width="3.7109375" customWidth="1"/>
    <col min="36" max="36" width="3.5703125" customWidth="1"/>
    <col min="37" max="37" width="4.42578125" customWidth="1"/>
  </cols>
  <sheetData>
    <row r="1" spans="1:37" ht="18.75" x14ac:dyDescent="0.25">
      <c r="A1" s="830" t="s">
        <v>0</v>
      </c>
      <c r="B1" s="830"/>
      <c r="C1" s="830"/>
      <c r="D1" s="830"/>
      <c r="E1" s="830"/>
      <c r="F1" s="830"/>
      <c r="G1" s="830"/>
      <c r="H1" s="830"/>
      <c r="I1" s="830"/>
      <c r="J1" s="830"/>
      <c r="K1" s="830"/>
      <c r="L1" s="830"/>
      <c r="M1" s="830"/>
      <c r="N1" s="830"/>
      <c r="O1" s="830"/>
      <c r="P1" s="830"/>
      <c r="Q1" s="830"/>
      <c r="R1" s="830"/>
      <c r="S1" s="830"/>
      <c r="T1" s="830"/>
      <c r="U1" s="830"/>
      <c r="V1" s="830"/>
      <c r="W1" s="830"/>
      <c r="X1" s="830"/>
      <c r="Y1" s="830"/>
      <c r="Z1" s="830"/>
      <c r="AA1" s="830"/>
    </row>
    <row r="2" spans="1:37" ht="18.75" x14ac:dyDescent="0.25">
      <c r="A2" s="830" t="s">
        <v>85</v>
      </c>
      <c r="B2" s="830"/>
      <c r="C2" s="830"/>
      <c r="D2" s="830"/>
      <c r="E2" s="830"/>
      <c r="F2" s="830"/>
      <c r="G2" s="830"/>
      <c r="H2" s="830"/>
      <c r="I2" s="830"/>
      <c r="J2" s="830"/>
      <c r="K2" s="830"/>
      <c r="L2" s="830"/>
      <c r="M2" s="830"/>
      <c r="N2" s="830"/>
      <c r="O2" s="830"/>
      <c r="P2" s="830"/>
      <c r="Q2" s="830"/>
      <c r="R2" s="830"/>
      <c r="S2" s="830"/>
      <c r="T2" s="830"/>
      <c r="U2" s="830"/>
      <c r="V2" s="830"/>
      <c r="W2" s="830"/>
      <c r="X2" s="830"/>
      <c r="Y2" s="830"/>
      <c r="Z2" s="830"/>
      <c r="AA2" s="830"/>
    </row>
    <row r="3" spans="1:37" ht="18.75" x14ac:dyDescent="0.25">
      <c r="A3" s="830" t="s">
        <v>86</v>
      </c>
      <c r="B3" s="830"/>
      <c r="C3" s="830"/>
      <c r="D3" s="830"/>
      <c r="E3" s="830"/>
      <c r="F3" s="830"/>
      <c r="G3" s="830"/>
      <c r="H3" s="830"/>
      <c r="I3" s="830"/>
      <c r="J3" s="830"/>
      <c r="K3" s="830"/>
      <c r="L3" s="830"/>
      <c r="M3" s="830"/>
      <c r="N3" s="830"/>
      <c r="O3" s="830"/>
      <c r="P3" s="830"/>
      <c r="Q3" s="830"/>
      <c r="R3" s="830"/>
      <c r="S3" s="830"/>
      <c r="T3" s="830"/>
      <c r="U3" s="830"/>
      <c r="V3" s="830"/>
      <c r="W3" s="830"/>
      <c r="X3" s="830"/>
      <c r="Y3" s="830"/>
      <c r="Z3" s="830"/>
      <c r="AA3" s="830"/>
    </row>
    <row r="4" spans="1:37" ht="18.75" x14ac:dyDescent="0.3">
      <c r="A4" s="831" t="s">
        <v>87</v>
      </c>
      <c r="B4" s="831"/>
      <c r="C4" s="831"/>
      <c r="D4" s="831"/>
      <c r="E4" s="831"/>
      <c r="F4" s="831"/>
      <c r="G4" s="831"/>
      <c r="H4" s="831"/>
      <c r="I4" s="831"/>
      <c r="J4" s="831"/>
      <c r="K4" s="831"/>
      <c r="L4" s="831"/>
      <c r="M4" s="831"/>
      <c r="N4" s="831"/>
      <c r="O4" s="831"/>
      <c r="P4" s="831"/>
      <c r="Q4" s="831"/>
      <c r="R4" s="831"/>
      <c r="S4" s="831"/>
      <c r="T4" s="831"/>
      <c r="U4" s="831"/>
      <c r="V4" s="831"/>
      <c r="W4" s="831"/>
      <c r="X4" s="831"/>
      <c r="Y4" s="831"/>
      <c r="Z4" s="831"/>
      <c r="AA4" s="831"/>
    </row>
    <row r="5" spans="1:37" ht="19.5" thickBot="1" x14ac:dyDescent="0.35">
      <c r="A5" s="831" t="s">
        <v>160</v>
      </c>
      <c r="B5" s="831"/>
      <c r="C5" s="831"/>
      <c r="D5" s="831"/>
      <c r="E5" s="831"/>
      <c r="F5" s="831"/>
      <c r="G5" s="831"/>
      <c r="H5" s="831"/>
      <c r="I5" s="831"/>
      <c r="J5" s="831"/>
      <c r="K5" s="831"/>
      <c r="L5" s="831"/>
      <c r="M5" s="831"/>
      <c r="N5" s="831"/>
      <c r="O5" s="831"/>
      <c r="P5" s="831"/>
      <c r="Q5" s="831"/>
      <c r="R5" s="831"/>
      <c r="S5" s="831"/>
      <c r="T5" s="831"/>
      <c r="U5" s="831"/>
      <c r="V5" s="831"/>
      <c r="W5" s="831"/>
      <c r="X5" s="831"/>
      <c r="Y5" s="831"/>
      <c r="Z5" s="831"/>
      <c r="AA5" s="831"/>
    </row>
    <row r="6" spans="1:37" ht="15.75" customHeight="1" thickBot="1" x14ac:dyDescent="0.3">
      <c r="A6" s="832" t="s">
        <v>1</v>
      </c>
      <c r="B6" s="833" t="s">
        <v>88</v>
      </c>
      <c r="C6" s="829" t="s">
        <v>2</v>
      </c>
      <c r="D6" s="829" t="s">
        <v>3</v>
      </c>
      <c r="E6" s="829" t="s">
        <v>77</v>
      </c>
      <c r="F6" s="829" t="s">
        <v>84</v>
      </c>
      <c r="G6" s="829" t="s">
        <v>82</v>
      </c>
      <c r="H6" s="820" t="s">
        <v>4</v>
      </c>
      <c r="I6" s="820"/>
      <c r="J6" s="820"/>
      <c r="K6" s="820"/>
      <c r="L6" s="820"/>
      <c r="M6" s="820"/>
      <c r="N6" s="820"/>
      <c r="O6" s="820"/>
      <c r="P6" s="820"/>
      <c r="Q6" s="820"/>
      <c r="R6" s="820" t="s">
        <v>5</v>
      </c>
      <c r="S6" s="820"/>
      <c r="T6" s="820"/>
      <c r="U6" s="820"/>
      <c r="V6" s="820"/>
      <c r="W6" s="820"/>
      <c r="X6" s="820"/>
      <c r="Y6" s="820"/>
      <c r="Z6" s="820"/>
      <c r="AA6" s="820"/>
      <c r="AB6" s="820" t="s">
        <v>90</v>
      </c>
      <c r="AC6" s="820"/>
      <c r="AD6" s="820"/>
      <c r="AE6" s="820"/>
      <c r="AF6" s="820"/>
      <c r="AG6" s="820"/>
      <c r="AH6" s="820"/>
      <c r="AI6" s="820"/>
      <c r="AJ6" s="820"/>
      <c r="AK6" s="820"/>
    </row>
    <row r="7" spans="1:37" ht="15" customHeight="1" thickBot="1" x14ac:dyDescent="0.3">
      <c r="A7" s="832"/>
      <c r="B7" s="833"/>
      <c r="C7" s="829"/>
      <c r="D7" s="829"/>
      <c r="E7" s="829"/>
      <c r="F7" s="829"/>
      <c r="G7" s="829"/>
      <c r="H7" s="820" t="s">
        <v>6</v>
      </c>
      <c r="I7" s="820"/>
      <c r="J7" s="820"/>
      <c r="K7" s="820"/>
      <c r="L7" s="820"/>
      <c r="M7" s="820" t="s">
        <v>7</v>
      </c>
      <c r="N7" s="820"/>
      <c r="O7" s="820"/>
      <c r="P7" s="820"/>
      <c r="Q7" s="820"/>
      <c r="R7" s="820" t="s">
        <v>8</v>
      </c>
      <c r="S7" s="820"/>
      <c r="T7" s="820"/>
      <c r="U7" s="820"/>
      <c r="V7" s="820"/>
      <c r="W7" s="820" t="s">
        <v>9</v>
      </c>
      <c r="X7" s="820"/>
      <c r="Y7" s="820"/>
      <c r="Z7" s="820"/>
      <c r="AA7" s="820"/>
      <c r="AB7" s="820" t="s">
        <v>91</v>
      </c>
      <c r="AC7" s="820"/>
      <c r="AD7" s="820"/>
      <c r="AE7" s="820"/>
      <c r="AF7" s="820"/>
      <c r="AG7" s="820" t="s">
        <v>92</v>
      </c>
      <c r="AH7" s="820"/>
      <c r="AI7" s="820"/>
      <c r="AJ7" s="820"/>
      <c r="AK7" s="820"/>
    </row>
    <row r="8" spans="1:37" ht="64.5" customHeight="1" thickBot="1" x14ac:dyDescent="0.3">
      <c r="A8" s="832"/>
      <c r="B8" s="833"/>
      <c r="C8" s="829"/>
      <c r="D8" s="829"/>
      <c r="E8" s="829"/>
      <c r="F8" s="829"/>
      <c r="G8" s="829"/>
      <c r="H8" s="282" t="s">
        <v>78</v>
      </c>
      <c r="I8" s="282" t="s">
        <v>162</v>
      </c>
      <c r="J8" s="282" t="s">
        <v>79</v>
      </c>
      <c r="K8" s="282" t="s">
        <v>80</v>
      </c>
      <c r="L8" s="32" t="s">
        <v>82</v>
      </c>
      <c r="M8" s="282" t="s">
        <v>78</v>
      </c>
      <c r="N8" s="282" t="s">
        <v>162</v>
      </c>
      <c r="O8" s="282" t="s">
        <v>79</v>
      </c>
      <c r="P8" s="282" t="s">
        <v>80</v>
      </c>
      <c r="Q8" s="32" t="s">
        <v>82</v>
      </c>
      <c r="R8" s="282" t="s">
        <v>78</v>
      </c>
      <c r="S8" s="282" t="s">
        <v>162</v>
      </c>
      <c r="T8" s="282" t="s">
        <v>79</v>
      </c>
      <c r="U8" s="282" t="s">
        <v>80</v>
      </c>
      <c r="V8" s="32" t="s">
        <v>83</v>
      </c>
      <c r="W8" s="282" t="s">
        <v>81</v>
      </c>
      <c r="X8" s="282" t="s">
        <v>162</v>
      </c>
      <c r="Y8" s="282" t="s">
        <v>79</v>
      </c>
      <c r="Z8" s="282" t="s">
        <v>80</v>
      </c>
      <c r="AA8" s="32" t="s">
        <v>82</v>
      </c>
      <c r="AB8" s="282" t="s">
        <v>78</v>
      </c>
      <c r="AC8" s="282" t="s">
        <v>162</v>
      </c>
      <c r="AD8" s="282" t="s">
        <v>79</v>
      </c>
      <c r="AE8" s="282" t="s">
        <v>80</v>
      </c>
      <c r="AF8" s="32" t="s">
        <v>82</v>
      </c>
      <c r="AG8" s="282" t="s">
        <v>78</v>
      </c>
      <c r="AH8" s="282" t="s">
        <v>162</v>
      </c>
      <c r="AI8" s="282" t="s">
        <v>79</v>
      </c>
      <c r="AJ8" s="282" t="s">
        <v>80</v>
      </c>
      <c r="AK8" s="32" t="s">
        <v>82</v>
      </c>
    </row>
    <row r="9" spans="1:37" ht="15.75" thickBot="1" x14ac:dyDescent="0.3">
      <c r="A9" s="821" t="s">
        <v>76</v>
      </c>
      <c r="B9" s="812"/>
      <c r="C9" s="812"/>
      <c r="D9" s="812"/>
      <c r="E9" s="812"/>
      <c r="F9" s="812"/>
      <c r="G9" s="812"/>
      <c r="H9" s="812"/>
      <c r="I9" s="812"/>
      <c r="J9" s="812"/>
      <c r="K9" s="812"/>
      <c r="L9" s="812"/>
      <c r="M9" s="812"/>
      <c r="N9" s="812"/>
      <c r="O9" s="812"/>
      <c r="P9" s="812"/>
      <c r="Q9" s="812"/>
      <c r="R9" s="812"/>
      <c r="S9" s="812"/>
      <c r="T9" s="812"/>
      <c r="U9" s="812"/>
      <c r="V9" s="812"/>
      <c r="W9" s="812"/>
      <c r="X9" s="812"/>
      <c r="Y9" s="812"/>
      <c r="Z9" s="812"/>
      <c r="AA9" s="812"/>
      <c r="AB9" s="812"/>
      <c r="AC9" s="812"/>
      <c r="AD9" s="812"/>
      <c r="AE9" s="812"/>
      <c r="AF9" s="812"/>
      <c r="AG9" s="812"/>
      <c r="AH9" s="812"/>
      <c r="AI9" s="812"/>
      <c r="AJ9" s="812"/>
      <c r="AK9" s="822"/>
    </row>
    <row r="10" spans="1:37" x14ac:dyDescent="0.25">
      <c r="A10" s="297" t="s">
        <v>10</v>
      </c>
      <c r="B10" s="416" t="s">
        <v>134</v>
      </c>
      <c r="C10" s="321">
        <f>SUM(D10:E10)</f>
        <v>72</v>
      </c>
      <c r="D10" s="303">
        <f>SUM(H10:I10,M10:N10,R10:S10,W10:X10,AB10:AC10,AG10:AH10)</f>
        <v>0</v>
      </c>
      <c r="E10" s="44">
        <f>SUM(J10:K10,O10:P10,T10:U10,Y10:Z10,AD10:AE10,AI10:AJ10)</f>
        <v>72</v>
      </c>
      <c r="F10" s="241" t="s">
        <v>11</v>
      </c>
      <c r="G10" s="20">
        <f>SUM(L10,Q10,V10,AA10,AF10,AK10)</f>
        <v>5</v>
      </c>
      <c r="H10" s="262"/>
      <c r="I10" s="109"/>
      <c r="J10" s="45">
        <v>18</v>
      </c>
      <c r="K10" s="313"/>
      <c r="L10" s="20">
        <v>1</v>
      </c>
      <c r="M10" s="262"/>
      <c r="N10" s="109"/>
      <c r="O10" s="45">
        <v>18</v>
      </c>
      <c r="P10" s="313"/>
      <c r="Q10" s="20">
        <v>1</v>
      </c>
      <c r="R10" s="262"/>
      <c r="S10" s="109"/>
      <c r="T10" s="45">
        <v>18</v>
      </c>
      <c r="U10" s="241"/>
      <c r="V10" s="20">
        <v>1</v>
      </c>
      <c r="W10" s="262"/>
      <c r="X10" s="109"/>
      <c r="Y10" s="45">
        <v>18</v>
      </c>
      <c r="Z10" s="241"/>
      <c r="AA10" s="20">
        <v>2</v>
      </c>
      <c r="AB10" s="265"/>
      <c r="AC10" s="105"/>
      <c r="AD10" s="105"/>
      <c r="AE10" s="313"/>
      <c r="AF10" s="119"/>
      <c r="AG10" s="265"/>
      <c r="AH10" s="105"/>
      <c r="AI10" s="105"/>
      <c r="AJ10" s="313"/>
      <c r="AK10" s="119"/>
    </row>
    <row r="11" spans="1:37" x14ac:dyDescent="0.25">
      <c r="A11" s="298" t="s">
        <v>12</v>
      </c>
      <c r="B11" s="417" t="s">
        <v>156</v>
      </c>
      <c r="C11" s="322">
        <f t="shared" ref="C11:C18" si="0">SUM(D11:E11)</f>
        <v>36</v>
      </c>
      <c r="D11" s="166">
        <f t="shared" ref="D11:D18" si="1">SUM(H11:I11,M11:N11,R11:S11,W11:X11,AB11:AC11,AG11:AH11)</f>
        <v>0</v>
      </c>
      <c r="E11" s="2">
        <f t="shared" ref="E11:E18" si="2">SUM(J11:K11,O11:P11,T11:U11,Y11:Z11,AD11:AE11,AI11:AJ11)</f>
        <v>36</v>
      </c>
      <c r="F11" s="34" t="s">
        <v>15</v>
      </c>
      <c r="G11" s="15">
        <f t="shared" ref="G11:G19" si="3">SUM(L11,Q11,V11,AA11,AF11,AK11)</f>
        <v>2</v>
      </c>
      <c r="H11" s="19"/>
      <c r="I11" s="14"/>
      <c r="J11" s="28">
        <v>18</v>
      </c>
      <c r="K11" s="34"/>
      <c r="L11" s="15">
        <v>1</v>
      </c>
      <c r="M11" s="19"/>
      <c r="N11" s="14"/>
      <c r="O11" s="28">
        <v>18</v>
      </c>
      <c r="P11" s="34"/>
      <c r="Q11" s="15">
        <v>1</v>
      </c>
      <c r="R11" s="19"/>
      <c r="S11" s="14"/>
      <c r="T11" s="28"/>
      <c r="U11" s="34"/>
      <c r="V11" s="15"/>
      <c r="W11" s="19"/>
      <c r="X11" s="14"/>
      <c r="Y11" s="28"/>
      <c r="Z11" s="34"/>
      <c r="AA11" s="15"/>
      <c r="AB11" s="74"/>
      <c r="AC11" s="62"/>
      <c r="AD11" s="62"/>
      <c r="AE11" s="61"/>
      <c r="AF11" s="120"/>
      <c r="AG11" s="74"/>
      <c r="AH11" s="62"/>
      <c r="AI11" s="62"/>
      <c r="AJ11" s="61"/>
      <c r="AK11" s="120"/>
    </row>
    <row r="12" spans="1:37" x14ac:dyDescent="0.25">
      <c r="A12" s="298" t="s">
        <v>13</v>
      </c>
      <c r="B12" s="417" t="s">
        <v>89</v>
      </c>
      <c r="C12" s="322">
        <f t="shared" si="0"/>
        <v>18</v>
      </c>
      <c r="D12" s="166">
        <f t="shared" si="1"/>
        <v>0</v>
      </c>
      <c r="E12" s="2">
        <f t="shared" si="2"/>
        <v>18</v>
      </c>
      <c r="F12" s="34" t="s">
        <v>15</v>
      </c>
      <c r="G12" s="15">
        <f t="shared" si="3"/>
        <v>2</v>
      </c>
      <c r="H12" s="19"/>
      <c r="I12" s="14"/>
      <c r="J12" s="28"/>
      <c r="K12" s="34"/>
      <c r="L12" s="15"/>
      <c r="M12" s="19"/>
      <c r="N12" s="14"/>
      <c r="O12" s="28"/>
      <c r="P12" s="34"/>
      <c r="Q12" s="15"/>
      <c r="R12" s="19"/>
      <c r="S12" s="14"/>
      <c r="T12" s="28">
        <v>18</v>
      </c>
      <c r="U12" s="34"/>
      <c r="V12" s="15">
        <v>2</v>
      </c>
      <c r="W12" s="19"/>
      <c r="X12" s="14"/>
      <c r="Y12" s="28"/>
      <c r="Z12" s="34"/>
      <c r="AA12" s="15"/>
      <c r="AB12" s="74"/>
      <c r="AC12" s="62"/>
      <c r="AD12" s="62"/>
      <c r="AE12" s="61"/>
      <c r="AF12" s="120"/>
      <c r="AG12" s="74"/>
      <c r="AH12" s="62"/>
      <c r="AI12" s="62"/>
      <c r="AJ12" s="61"/>
      <c r="AK12" s="120"/>
    </row>
    <row r="13" spans="1:37" x14ac:dyDescent="0.25">
      <c r="A13" s="298" t="s">
        <v>14</v>
      </c>
      <c r="B13" s="417" t="s">
        <v>126</v>
      </c>
      <c r="C13" s="322">
        <f t="shared" si="0"/>
        <v>12</v>
      </c>
      <c r="D13" s="166">
        <f t="shared" si="1"/>
        <v>12</v>
      </c>
      <c r="E13" s="2">
        <f t="shared" si="2"/>
        <v>0</v>
      </c>
      <c r="F13" s="34" t="s">
        <v>15</v>
      </c>
      <c r="G13" s="15">
        <f t="shared" si="3"/>
        <v>1</v>
      </c>
      <c r="H13" s="19"/>
      <c r="I13" s="14"/>
      <c r="J13" s="28"/>
      <c r="K13" s="34"/>
      <c r="L13" s="15"/>
      <c r="M13" s="19">
        <v>12</v>
      </c>
      <c r="N13" s="14"/>
      <c r="O13" s="28"/>
      <c r="P13" s="34"/>
      <c r="Q13" s="15">
        <v>1</v>
      </c>
      <c r="R13" s="19"/>
      <c r="S13" s="14"/>
      <c r="T13" s="28"/>
      <c r="U13" s="34"/>
      <c r="V13" s="15"/>
      <c r="W13" s="19"/>
      <c r="X13" s="14"/>
      <c r="Y13" s="28"/>
      <c r="Z13" s="34"/>
      <c r="AA13" s="15"/>
      <c r="AB13" s="74"/>
      <c r="AC13" s="62"/>
      <c r="AD13" s="62"/>
      <c r="AE13" s="61"/>
      <c r="AF13" s="120"/>
      <c r="AG13" s="74"/>
      <c r="AH13" s="62"/>
      <c r="AI13" s="62"/>
      <c r="AJ13" s="61"/>
      <c r="AK13" s="120"/>
    </row>
    <row r="14" spans="1:37" x14ac:dyDescent="0.25">
      <c r="A14" s="298" t="s">
        <v>16</v>
      </c>
      <c r="B14" s="417" t="s">
        <v>125</v>
      </c>
      <c r="C14" s="322">
        <f t="shared" si="0"/>
        <v>9</v>
      </c>
      <c r="D14" s="166">
        <f t="shared" si="1"/>
        <v>9</v>
      </c>
      <c r="E14" s="2">
        <f t="shared" si="2"/>
        <v>0</v>
      </c>
      <c r="F14" s="34" t="s">
        <v>15</v>
      </c>
      <c r="G14" s="15">
        <f t="shared" si="3"/>
        <v>1</v>
      </c>
      <c r="H14" s="19">
        <v>9</v>
      </c>
      <c r="I14" s="14"/>
      <c r="J14" s="28"/>
      <c r="K14" s="34"/>
      <c r="L14" s="15">
        <v>1</v>
      </c>
      <c r="M14" s="19"/>
      <c r="N14" s="14"/>
      <c r="O14" s="28"/>
      <c r="P14" s="34"/>
      <c r="Q14" s="15"/>
      <c r="R14" s="19"/>
      <c r="S14" s="14"/>
      <c r="T14" s="28"/>
      <c r="U14" s="34"/>
      <c r="V14" s="15"/>
      <c r="W14" s="19"/>
      <c r="X14" s="14"/>
      <c r="Y14" s="28"/>
      <c r="Z14" s="34"/>
      <c r="AA14" s="15"/>
      <c r="AB14" s="74"/>
      <c r="AC14" s="62"/>
      <c r="AD14" s="62"/>
      <c r="AE14" s="61"/>
      <c r="AF14" s="120"/>
      <c r="AG14" s="74"/>
      <c r="AH14" s="62"/>
      <c r="AI14" s="62"/>
      <c r="AJ14" s="61"/>
      <c r="AK14" s="120"/>
    </row>
    <row r="15" spans="1:37" x14ac:dyDescent="0.25">
      <c r="A15" s="298" t="s">
        <v>17</v>
      </c>
      <c r="B15" s="300" t="s">
        <v>172</v>
      </c>
      <c r="C15" s="322">
        <f t="shared" ref="C15" si="4">SUM(D15:E15)</f>
        <v>2</v>
      </c>
      <c r="D15" s="166">
        <f t="shared" ref="D15" si="5">SUM(H15:I15,M15:N15,R15:S15,W15:X15,AB15:AC15,AG15:AH15)</f>
        <v>2</v>
      </c>
      <c r="E15" s="2">
        <f t="shared" ref="E15" si="6">SUM(J15:K15,O15:P15,T15:U15,Y15:Z15,AD15:AE15,AI15:AJ15)</f>
        <v>0</v>
      </c>
      <c r="F15" s="34" t="s">
        <v>15</v>
      </c>
      <c r="G15" s="15">
        <v>0</v>
      </c>
      <c r="H15" s="19">
        <v>2</v>
      </c>
      <c r="I15" s="14"/>
      <c r="J15" s="28"/>
      <c r="K15" s="34"/>
      <c r="L15" s="15">
        <v>0</v>
      </c>
      <c r="M15" s="19"/>
      <c r="N15" s="14"/>
      <c r="O15" s="28"/>
      <c r="P15" s="34"/>
      <c r="Q15" s="15"/>
      <c r="R15" s="19"/>
      <c r="S15" s="14"/>
      <c r="T15" s="28"/>
      <c r="U15" s="34"/>
      <c r="V15" s="15"/>
      <c r="W15" s="19"/>
      <c r="X15" s="14"/>
      <c r="Y15" s="28"/>
      <c r="Z15" s="34"/>
      <c r="AA15" s="15"/>
      <c r="AB15" s="74"/>
      <c r="AC15" s="62"/>
      <c r="AD15" s="62"/>
      <c r="AE15" s="61"/>
      <c r="AF15" s="120"/>
      <c r="AG15" s="74"/>
      <c r="AH15" s="62"/>
      <c r="AI15" s="62"/>
      <c r="AJ15" s="61"/>
      <c r="AK15" s="120"/>
    </row>
    <row r="16" spans="1:37" x14ac:dyDescent="0.25">
      <c r="A16" s="298" t="s">
        <v>39</v>
      </c>
      <c r="B16" s="417" t="s">
        <v>163</v>
      </c>
      <c r="C16" s="322">
        <f t="shared" si="0"/>
        <v>10</v>
      </c>
      <c r="D16" s="166">
        <f t="shared" si="1"/>
        <v>10</v>
      </c>
      <c r="E16" s="2">
        <f t="shared" si="2"/>
        <v>0</v>
      </c>
      <c r="F16" s="34" t="s">
        <v>15</v>
      </c>
      <c r="G16" s="15">
        <f t="shared" si="3"/>
        <v>0</v>
      </c>
      <c r="H16" s="19">
        <v>10</v>
      </c>
      <c r="I16" s="14"/>
      <c r="J16" s="28"/>
      <c r="K16" s="34"/>
      <c r="L16" s="15"/>
      <c r="M16" s="19"/>
      <c r="N16" s="14"/>
      <c r="O16" s="28"/>
      <c r="P16" s="34"/>
      <c r="Q16" s="15"/>
      <c r="R16" s="19"/>
      <c r="S16" s="14"/>
      <c r="T16" s="28"/>
      <c r="U16" s="34"/>
      <c r="V16" s="15"/>
      <c r="W16" s="19"/>
      <c r="X16" s="14"/>
      <c r="Y16" s="28"/>
      <c r="Z16" s="34"/>
      <c r="AA16" s="15"/>
      <c r="AB16" s="74"/>
      <c r="AC16" s="62"/>
      <c r="AD16" s="62"/>
      <c r="AE16" s="61"/>
      <c r="AF16" s="120"/>
      <c r="AG16" s="74"/>
      <c r="AH16" s="62"/>
      <c r="AI16" s="62"/>
      <c r="AJ16" s="61"/>
      <c r="AK16" s="120"/>
    </row>
    <row r="17" spans="1:37" x14ac:dyDescent="0.25">
      <c r="A17" s="298" t="s">
        <v>40</v>
      </c>
      <c r="B17" s="300" t="s">
        <v>136</v>
      </c>
      <c r="C17" s="322">
        <f>SUM(D17:E17)</f>
        <v>9</v>
      </c>
      <c r="D17" s="166">
        <f t="shared" si="1"/>
        <v>9</v>
      </c>
      <c r="E17" s="2">
        <f t="shared" si="2"/>
        <v>0</v>
      </c>
      <c r="F17" s="40" t="s">
        <v>15</v>
      </c>
      <c r="G17" s="15">
        <f>SUM(L17,Q17,V17,AA17,AF17,AK17)</f>
        <v>1</v>
      </c>
      <c r="H17" s="166">
        <v>9</v>
      </c>
      <c r="I17" s="2"/>
      <c r="J17" s="2"/>
      <c r="K17" s="167"/>
      <c r="L17" s="181">
        <v>1</v>
      </c>
      <c r="M17" s="19"/>
      <c r="N17" s="14"/>
      <c r="O17" s="28"/>
      <c r="P17" s="34"/>
      <c r="Q17" s="242"/>
      <c r="R17" s="19"/>
      <c r="S17" s="14"/>
      <c r="T17" s="28"/>
      <c r="U17" s="34"/>
      <c r="V17" s="15"/>
      <c r="W17" s="19"/>
      <c r="X17" s="14"/>
      <c r="Y17" s="28"/>
      <c r="Z17" s="34"/>
      <c r="AA17" s="15"/>
      <c r="AB17" s="74"/>
      <c r="AC17" s="62"/>
      <c r="AD17" s="62"/>
      <c r="AE17" s="61"/>
      <c r="AF17" s="120"/>
      <c r="AG17" s="74"/>
      <c r="AH17" s="62"/>
      <c r="AI17" s="62"/>
      <c r="AJ17" s="61"/>
      <c r="AK17" s="120"/>
    </row>
    <row r="18" spans="1:37" ht="15.75" thickBot="1" x14ac:dyDescent="0.3">
      <c r="A18" s="298" t="s">
        <v>41</v>
      </c>
      <c r="B18" s="418" t="s">
        <v>179</v>
      </c>
      <c r="C18" s="322">
        <f t="shared" si="0"/>
        <v>20</v>
      </c>
      <c r="D18" s="166">
        <f t="shared" si="1"/>
        <v>0</v>
      </c>
      <c r="E18" s="2">
        <f t="shared" si="2"/>
        <v>20</v>
      </c>
      <c r="F18" s="34" t="s">
        <v>15</v>
      </c>
      <c r="G18" s="15">
        <f t="shared" si="3"/>
        <v>12</v>
      </c>
      <c r="H18" s="19"/>
      <c r="I18" s="14"/>
      <c r="J18" s="28"/>
      <c r="K18" s="34"/>
      <c r="L18" s="15"/>
      <c r="M18" s="19"/>
      <c r="N18" s="14"/>
      <c r="O18" s="28"/>
      <c r="P18" s="34"/>
      <c r="Q18" s="15"/>
      <c r="R18" s="19"/>
      <c r="S18" s="14"/>
      <c r="T18" s="28"/>
      <c r="U18" s="34"/>
      <c r="V18" s="15"/>
      <c r="W18" s="19"/>
      <c r="X18" s="14"/>
      <c r="Y18" s="28"/>
      <c r="Z18" s="34"/>
      <c r="AA18" s="15"/>
      <c r="AB18" s="74"/>
      <c r="AC18" s="62"/>
      <c r="AD18" s="62">
        <v>10</v>
      </c>
      <c r="AE18" s="61"/>
      <c r="AF18" s="120">
        <v>6</v>
      </c>
      <c r="AG18" s="77"/>
      <c r="AH18" s="75"/>
      <c r="AI18" s="62">
        <v>10</v>
      </c>
      <c r="AJ18" s="61"/>
      <c r="AK18" s="157">
        <v>6</v>
      </c>
    </row>
    <row r="19" spans="1:37" ht="15.75" thickBot="1" x14ac:dyDescent="0.3">
      <c r="A19" s="299">
        <v>10</v>
      </c>
      <c r="B19" s="324" t="s">
        <v>175</v>
      </c>
      <c r="C19" s="325">
        <f t="shared" ref="C19" si="7">SUM(D19:E19)</f>
        <v>0</v>
      </c>
      <c r="D19" s="3">
        <f t="shared" ref="D19" si="8">SUM(H19:I19,M19:N19,R19:S19,W19:X19,AB19:AC19,AG19:AH19)</f>
        <v>0</v>
      </c>
      <c r="E19" s="26">
        <f t="shared" ref="E19" si="9">SUM(J19:K19,O19:P19,T19:U19,Y19:Z19,AD19:AE19,AI19:AJ19)</f>
        <v>0</v>
      </c>
      <c r="F19" s="27" t="s">
        <v>11</v>
      </c>
      <c r="G19" s="16">
        <f t="shared" si="3"/>
        <v>10</v>
      </c>
      <c r="H19" s="21"/>
      <c r="I19" s="315"/>
      <c r="J19" s="33"/>
      <c r="K19" s="27"/>
      <c r="L19" s="16"/>
      <c r="M19" s="21"/>
      <c r="N19" s="315"/>
      <c r="O19" s="33"/>
      <c r="P19" s="27"/>
      <c r="Q19" s="16"/>
      <c r="R19" s="21"/>
      <c r="S19" s="315"/>
      <c r="T19" s="33"/>
      <c r="U19" s="27"/>
      <c r="V19" s="16"/>
      <c r="W19" s="21"/>
      <c r="X19" s="315"/>
      <c r="Y19" s="33"/>
      <c r="Z19" s="27"/>
      <c r="AA19" s="16"/>
      <c r="AB19" s="171"/>
      <c r="AC19" s="60"/>
      <c r="AD19" s="60"/>
      <c r="AE19" s="173"/>
      <c r="AF19" s="236"/>
      <c r="AG19" s="99"/>
      <c r="AH19" s="100"/>
      <c r="AI19" s="60"/>
      <c r="AJ19" s="173"/>
      <c r="AK19" s="158">
        <v>10</v>
      </c>
    </row>
    <row r="20" spans="1:37" ht="15.75" thickBot="1" x14ac:dyDescent="0.3">
      <c r="A20" s="805" t="s">
        <v>18</v>
      </c>
      <c r="B20" s="843"/>
      <c r="C20" s="121">
        <f>SUM(C10:C14,C17:C19)</f>
        <v>176</v>
      </c>
      <c r="D20" s="318">
        <f t="shared" ref="D20:F20" si="10">SUM(D10:D14,D17:D18)</f>
        <v>30</v>
      </c>
      <c r="E20" s="319">
        <f t="shared" si="10"/>
        <v>146</v>
      </c>
      <c r="F20" s="320">
        <f t="shared" si="10"/>
        <v>0</v>
      </c>
      <c r="G20" s="121">
        <f>SUM(G10:G19)</f>
        <v>34</v>
      </c>
      <c r="H20" s="318">
        <f t="shared" ref="H20:AK20" si="11">SUM(H10:H18)</f>
        <v>30</v>
      </c>
      <c r="I20" s="319"/>
      <c r="J20" s="319">
        <f t="shared" si="11"/>
        <v>36</v>
      </c>
      <c r="K20" s="320">
        <f t="shared" si="11"/>
        <v>0</v>
      </c>
      <c r="L20" s="121">
        <f t="shared" si="11"/>
        <v>4</v>
      </c>
      <c r="M20" s="318">
        <f t="shared" si="11"/>
        <v>12</v>
      </c>
      <c r="N20" s="319"/>
      <c r="O20" s="319">
        <f t="shared" si="11"/>
        <v>36</v>
      </c>
      <c r="P20" s="320">
        <f t="shared" si="11"/>
        <v>0</v>
      </c>
      <c r="Q20" s="121">
        <f t="shared" si="11"/>
        <v>3</v>
      </c>
      <c r="R20" s="318">
        <f t="shared" si="11"/>
        <v>0</v>
      </c>
      <c r="S20" s="319"/>
      <c r="T20" s="319">
        <f t="shared" si="11"/>
        <v>36</v>
      </c>
      <c r="U20" s="320">
        <f t="shared" si="11"/>
        <v>0</v>
      </c>
      <c r="V20" s="121">
        <f t="shared" si="11"/>
        <v>3</v>
      </c>
      <c r="W20" s="318">
        <f t="shared" si="11"/>
        <v>0</v>
      </c>
      <c r="X20" s="319"/>
      <c r="Y20" s="319">
        <f t="shared" si="11"/>
        <v>18</v>
      </c>
      <c r="Z20" s="320">
        <f t="shared" si="11"/>
        <v>0</v>
      </c>
      <c r="AA20" s="121">
        <f t="shared" si="11"/>
        <v>2</v>
      </c>
      <c r="AB20" s="318">
        <f t="shared" si="11"/>
        <v>0</v>
      </c>
      <c r="AC20" s="319"/>
      <c r="AD20" s="319">
        <f t="shared" si="11"/>
        <v>10</v>
      </c>
      <c r="AE20" s="320">
        <f t="shared" si="11"/>
        <v>0</v>
      </c>
      <c r="AF20" s="121">
        <f t="shared" si="11"/>
        <v>6</v>
      </c>
      <c r="AG20" s="318">
        <f t="shared" si="11"/>
        <v>0</v>
      </c>
      <c r="AH20" s="319"/>
      <c r="AI20" s="319">
        <f t="shared" si="11"/>
        <v>10</v>
      </c>
      <c r="AJ20" s="320">
        <f t="shared" si="11"/>
        <v>0</v>
      </c>
      <c r="AK20" s="121">
        <f t="shared" si="11"/>
        <v>6</v>
      </c>
    </row>
    <row r="21" spans="1:37" ht="15.75" customHeight="1" thickBot="1" x14ac:dyDescent="0.3">
      <c r="A21" s="838" t="s">
        <v>74</v>
      </c>
      <c r="B21" s="839"/>
      <c r="C21" s="840"/>
      <c r="D21" s="840"/>
      <c r="E21" s="840"/>
      <c r="F21" s="840"/>
      <c r="G21" s="839"/>
      <c r="H21" s="839"/>
      <c r="I21" s="839"/>
      <c r="J21" s="839"/>
      <c r="K21" s="839"/>
      <c r="L21" s="839"/>
      <c r="M21" s="839"/>
      <c r="N21" s="839"/>
      <c r="O21" s="839"/>
      <c r="P21" s="839"/>
      <c r="Q21" s="839"/>
      <c r="R21" s="839"/>
      <c r="S21" s="839"/>
      <c r="T21" s="839"/>
      <c r="U21" s="839"/>
      <c r="V21" s="839"/>
      <c r="W21" s="839"/>
      <c r="X21" s="839"/>
      <c r="Y21" s="839"/>
      <c r="Z21" s="839"/>
      <c r="AA21" s="839"/>
      <c r="AB21" s="839"/>
      <c r="AC21" s="839"/>
      <c r="AD21" s="839"/>
      <c r="AE21" s="839"/>
      <c r="AF21" s="839"/>
      <c r="AG21" s="839"/>
      <c r="AH21" s="839"/>
      <c r="AI21" s="839"/>
      <c r="AJ21" s="839"/>
      <c r="AK21" s="841"/>
    </row>
    <row r="22" spans="1:37" ht="15" customHeight="1" x14ac:dyDescent="0.25">
      <c r="A22" s="10" t="s">
        <v>42</v>
      </c>
      <c r="B22" s="419" t="s">
        <v>94</v>
      </c>
      <c r="C22" s="103">
        <f>SUM(D22:E22)</f>
        <v>60</v>
      </c>
      <c r="D22" s="44">
        <f>SUM(H22:I22,M22:N22,R22:S22,W22:X22,AB22:AC22,AG22:AH22,)</f>
        <v>30</v>
      </c>
      <c r="E22" s="44">
        <f>SUM(J22:K22,O22:P22,T22:U22,Y22:Z22,AD22:AE22,AI22:AJ22,)</f>
        <v>30</v>
      </c>
      <c r="F22" s="47" t="s">
        <v>11</v>
      </c>
      <c r="G22" s="230">
        <f>SUM(L22,Q22,V22,AA22,AF22,AK22)</f>
        <v>7</v>
      </c>
      <c r="H22" s="46">
        <v>9</v>
      </c>
      <c r="I22" s="262">
        <v>6</v>
      </c>
      <c r="J22" s="45">
        <v>15</v>
      </c>
      <c r="K22" s="47"/>
      <c r="L22" s="20">
        <v>3</v>
      </c>
      <c r="M22" s="46">
        <v>9</v>
      </c>
      <c r="N22" s="262">
        <v>6</v>
      </c>
      <c r="O22" s="45">
        <v>15</v>
      </c>
      <c r="P22" s="47"/>
      <c r="Q22" s="230">
        <v>4</v>
      </c>
      <c r="R22" s="46"/>
      <c r="S22" s="262"/>
      <c r="T22" s="45"/>
      <c r="U22" s="47"/>
      <c r="V22" s="20"/>
      <c r="W22" s="46"/>
      <c r="X22" s="262"/>
      <c r="Y22" s="45"/>
      <c r="Z22" s="47"/>
      <c r="AA22" s="20"/>
      <c r="AB22" s="104"/>
      <c r="AC22" s="265"/>
      <c r="AD22" s="105"/>
      <c r="AE22" s="57"/>
      <c r="AF22" s="119"/>
      <c r="AG22" s="104"/>
      <c r="AH22" s="265"/>
      <c r="AI22" s="105"/>
      <c r="AJ22" s="57"/>
      <c r="AK22" s="119"/>
    </row>
    <row r="23" spans="1:37" ht="15" customHeight="1" x14ac:dyDescent="0.25">
      <c r="A23" s="10" t="s">
        <v>43</v>
      </c>
      <c r="B23" s="420" t="s">
        <v>95</v>
      </c>
      <c r="C23" s="227">
        <f t="shared" ref="C23:C37" si="12">SUM(D23:E23)</f>
        <v>20</v>
      </c>
      <c r="D23" s="2">
        <f t="shared" ref="D23:D37" si="13">SUM(H23:I23,M23:N23,R23:S23,W23:X23,AB23:AC23,AG23:AH23,)</f>
        <v>10</v>
      </c>
      <c r="E23" s="2">
        <f t="shared" ref="E23:E37" si="14">SUM(J23:K23,O23:P23,T23:U23,Y23:Z23,AD23:AE23,AI23:AJ23,)</f>
        <v>10</v>
      </c>
      <c r="F23" s="49" t="s">
        <v>11</v>
      </c>
      <c r="G23" s="153">
        <f t="shared" ref="G23:G37" si="15">SUM(L23,Q23,V23,AA23,AF23,AK23)</f>
        <v>2</v>
      </c>
      <c r="H23" s="48">
        <v>10</v>
      </c>
      <c r="I23" s="19"/>
      <c r="J23" s="28">
        <v>10</v>
      </c>
      <c r="K23" s="49"/>
      <c r="L23" s="15">
        <v>2</v>
      </c>
      <c r="M23" s="48"/>
      <c r="N23" s="19"/>
      <c r="O23" s="28"/>
      <c r="P23" s="49"/>
      <c r="Q23" s="153"/>
      <c r="R23" s="48"/>
      <c r="S23" s="19"/>
      <c r="T23" s="28"/>
      <c r="U23" s="49"/>
      <c r="V23" s="15"/>
      <c r="W23" s="48"/>
      <c r="X23" s="19"/>
      <c r="Y23" s="28"/>
      <c r="Z23" s="49"/>
      <c r="AA23" s="15"/>
      <c r="AB23" s="66"/>
      <c r="AC23" s="74"/>
      <c r="AD23" s="62"/>
      <c r="AE23" s="52"/>
      <c r="AF23" s="120"/>
      <c r="AG23" s="66"/>
      <c r="AH23" s="74"/>
      <c r="AI23" s="62"/>
      <c r="AJ23" s="52"/>
      <c r="AK23" s="120"/>
    </row>
    <row r="24" spans="1:37" ht="16.5" customHeight="1" x14ac:dyDescent="0.25">
      <c r="A24" s="10" t="s">
        <v>44</v>
      </c>
      <c r="B24" s="420" t="s">
        <v>96</v>
      </c>
      <c r="C24" s="227">
        <f t="shared" si="12"/>
        <v>20</v>
      </c>
      <c r="D24" s="2">
        <f t="shared" si="13"/>
        <v>10</v>
      </c>
      <c r="E24" s="2">
        <f t="shared" si="14"/>
        <v>10</v>
      </c>
      <c r="F24" s="49" t="s">
        <v>15</v>
      </c>
      <c r="G24" s="153">
        <f t="shared" si="15"/>
        <v>1</v>
      </c>
      <c r="H24" s="88">
        <v>10</v>
      </c>
      <c r="I24" s="77"/>
      <c r="J24" s="75"/>
      <c r="K24" s="76">
        <v>10</v>
      </c>
      <c r="L24" s="123">
        <v>1</v>
      </c>
      <c r="M24" s="48"/>
      <c r="N24" s="19"/>
      <c r="O24" s="28"/>
      <c r="P24" s="49"/>
      <c r="Q24" s="153"/>
      <c r="R24" s="48"/>
      <c r="S24" s="19"/>
      <c r="T24" s="28"/>
      <c r="U24" s="49"/>
      <c r="V24" s="15"/>
      <c r="W24" s="48"/>
      <c r="X24" s="19"/>
      <c r="Y24" s="28"/>
      <c r="Z24" s="49"/>
      <c r="AA24" s="15"/>
      <c r="AB24" s="66"/>
      <c r="AC24" s="74"/>
      <c r="AD24" s="62"/>
      <c r="AE24" s="52"/>
      <c r="AF24" s="120"/>
      <c r="AG24" s="66"/>
      <c r="AH24" s="74"/>
      <c r="AI24" s="62"/>
      <c r="AJ24" s="52"/>
      <c r="AK24" s="120"/>
    </row>
    <row r="25" spans="1:37" ht="15.75" customHeight="1" x14ac:dyDescent="0.25">
      <c r="A25" s="10" t="s">
        <v>45</v>
      </c>
      <c r="B25" s="420" t="s">
        <v>97</v>
      </c>
      <c r="C25" s="227">
        <f t="shared" si="12"/>
        <v>28</v>
      </c>
      <c r="D25" s="2">
        <f t="shared" si="13"/>
        <v>18</v>
      </c>
      <c r="E25" s="2">
        <f t="shared" si="14"/>
        <v>10</v>
      </c>
      <c r="F25" s="49" t="s">
        <v>11</v>
      </c>
      <c r="G25" s="153">
        <f t="shared" si="15"/>
        <v>2</v>
      </c>
      <c r="H25" s="48">
        <v>12</v>
      </c>
      <c r="I25" s="19">
        <v>6</v>
      </c>
      <c r="J25" s="28"/>
      <c r="K25" s="49">
        <v>10</v>
      </c>
      <c r="L25" s="15">
        <v>2</v>
      </c>
      <c r="M25" s="48"/>
      <c r="N25" s="19"/>
      <c r="O25" s="28"/>
      <c r="P25" s="49"/>
      <c r="Q25" s="153"/>
      <c r="R25" s="48"/>
      <c r="S25" s="19"/>
      <c r="T25" s="28"/>
      <c r="U25" s="49"/>
      <c r="V25" s="134"/>
      <c r="W25" s="48"/>
      <c r="X25" s="19"/>
      <c r="Y25" s="28"/>
      <c r="Z25" s="49"/>
      <c r="AA25" s="15"/>
      <c r="AB25" s="66"/>
      <c r="AC25" s="74"/>
      <c r="AD25" s="62"/>
      <c r="AE25" s="52"/>
      <c r="AF25" s="120"/>
      <c r="AG25" s="66"/>
      <c r="AH25" s="74"/>
      <c r="AI25" s="62"/>
      <c r="AJ25" s="52"/>
      <c r="AK25" s="120"/>
    </row>
    <row r="26" spans="1:37" ht="15.75" customHeight="1" x14ac:dyDescent="0.25">
      <c r="A26" s="10" t="s">
        <v>46</v>
      </c>
      <c r="B26" s="421" t="s">
        <v>98</v>
      </c>
      <c r="C26" s="227">
        <f t="shared" si="12"/>
        <v>10</v>
      </c>
      <c r="D26" s="2">
        <f t="shared" si="13"/>
        <v>10</v>
      </c>
      <c r="E26" s="2">
        <f t="shared" si="14"/>
        <v>0</v>
      </c>
      <c r="F26" s="51" t="s">
        <v>15</v>
      </c>
      <c r="G26" s="153">
        <f t="shared" si="15"/>
        <v>1</v>
      </c>
      <c r="H26" s="228"/>
      <c r="I26" s="78"/>
      <c r="J26" s="28"/>
      <c r="K26" s="49"/>
      <c r="L26" s="15"/>
      <c r="M26" s="48">
        <v>10</v>
      </c>
      <c r="N26" s="19"/>
      <c r="O26" s="28"/>
      <c r="P26" s="49"/>
      <c r="Q26" s="153">
        <v>1</v>
      </c>
      <c r="R26" s="48"/>
      <c r="S26" s="19"/>
      <c r="T26" s="28"/>
      <c r="U26" s="49"/>
      <c r="V26" s="15"/>
      <c r="W26" s="48"/>
      <c r="X26" s="19"/>
      <c r="Y26" s="28"/>
      <c r="Z26" s="49"/>
      <c r="AA26" s="15"/>
      <c r="AB26" s="66"/>
      <c r="AC26" s="74"/>
      <c r="AD26" s="62"/>
      <c r="AE26" s="52"/>
      <c r="AF26" s="120"/>
      <c r="AG26" s="66"/>
      <c r="AH26" s="74"/>
      <c r="AI26" s="62"/>
      <c r="AJ26" s="52"/>
      <c r="AK26" s="120"/>
    </row>
    <row r="27" spans="1:37" x14ac:dyDescent="0.25">
      <c r="A27" s="10" t="s">
        <v>47</v>
      </c>
      <c r="B27" s="413" t="s">
        <v>52</v>
      </c>
      <c r="C27" s="227">
        <f t="shared" si="12"/>
        <v>15</v>
      </c>
      <c r="D27" s="2">
        <f t="shared" si="13"/>
        <v>10</v>
      </c>
      <c r="E27" s="2">
        <f t="shared" si="14"/>
        <v>5</v>
      </c>
      <c r="F27" s="51" t="s">
        <v>15</v>
      </c>
      <c r="G27" s="153">
        <f t="shared" si="15"/>
        <v>2</v>
      </c>
      <c r="H27" s="50"/>
      <c r="I27" s="79"/>
      <c r="J27" s="29"/>
      <c r="K27" s="51"/>
      <c r="L27" s="124"/>
      <c r="M27" s="48">
        <v>10</v>
      </c>
      <c r="N27" s="19"/>
      <c r="O27" s="28"/>
      <c r="P27" s="49">
        <v>5</v>
      </c>
      <c r="Q27" s="231">
        <v>2</v>
      </c>
      <c r="R27" s="48"/>
      <c r="S27" s="19"/>
      <c r="T27" s="28"/>
      <c r="U27" s="49"/>
      <c r="V27" s="15"/>
      <c r="W27" s="48"/>
      <c r="X27" s="19"/>
      <c r="Y27" s="28"/>
      <c r="Z27" s="49"/>
      <c r="AA27" s="15"/>
      <c r="AB27" s="66"/>
      <c r="AC27" s="74"/>
      <c r="AD27" s="62"/>
      <c r="AE27" s="52"/>
      <c r="AF27" s="120"/>
      <c r="AG27" s="66"/>
      <c r="AH27" s="74"/>
      <c r="AI27" s="62"/>
      <c r="AJ27" s="52"/>
      <c r="AK27" s="120"/>
    </row>
    <row r="28" spans="1:37" x14ac:dyDescent="0.25">
      <c r="A28" s="10" t="s">
        <v>48</v>
      </c>
      <c r="B28" s="413" t="s">
        <v>99</v>
      </c>
      <c r="C28" s="227">
        <f t="shared" si="12"/>
        <v>25</v>
      </c>
      <c r="D28" s="2">
        <f t="shared" si="13"/>
        <v>10</v>
      </c>
      <c r="E28" s="2">
        <f t="shared" si="14"/>
        <v>15</v>
      </c>
      <c r="F28" s="51" t="s">
        <v>11</v>
      </c>
      <c r="G28" s="153">
        <f t="shared" si="15"/>
        <v>2</v>
      </c>
      <c r="H28" s="50">
        <v>10</v>
      </c>
      <c r="I28" s="79"/>
      <c r="J28" s="29">
        <v>5</v>
      </c>
      <c r="K28" s="76">
        <v>10</v>
      </c>
      <c r="L28" s="124">
        <v>2</v>
      </c>
      <c r="M28" s="48"/>
      <c r="N28" s="19"/>
      <c r="O28" s="28"/>
      <c r="P28" s="49"/>
      <c r="Q28" s="153"/>
      <c r="R28" s="48"/>
      <c r="S28" s="19"/>
      <c r="T28" s="28"/>
      <c r="U28" s="49"/>
      <c r="V28" s="15"/>
      <c r="W28" s="48"/>
      <c r="X28" s="19"/>
      <c r="Y28" s="28"/>
      <c r="Z28" s="49"/>
      <c r="AA28" s="15"/>
      <c r="AB28" s="66"/>
      <c r="AC28" s="74"/>
      <c r="AD28" s="62"/>
      <c r="AE28" s="52"/>
      <c r="AF28" s="137"/>
      <c r="AG28" s="66"/>
      <c r="AH28" s="74"/>
      <c r="AI28" s="62"/>
      <c r="AJ28" s="52"/>
      <c r="AK28" s="120"/>
    </row>
    <row r="29" spans="1:37" x14ac:dyDescent="0.25">
      <c r="A29" s="10" t="s">
        <v>53</v>
      </c>
      <c r="B29" s="413" t="s">
        <v>100</v>
      </c>
      <c r="C29" s="227">
        <f t="shared" si="12"/>
        <v>18</v>
      </c>
      <c r="D29" s="2">
        <f t="shared" si="13"/>
        <v>9</v>
      </c>
      <c r="E29" s="2">
        <f t="shared" si="14"/>
        <v>9</v>
      </c>
      <c r="F29" s="51" t="s">
        <v>15</v>
      </c>
      <c r="G29" s="153">
        <f t="shared" si="15"/>
        <v>2</v>
      </c>
      <c r="H29" s="50">
        <v>9</v>
      </c>
      <c r="I29" s="79"/>
      <c r="J29" s="29"/>
      <c r="K29" s="51">
        <v>9</v>
      </c>
      <c r="L29" s="124">
        <v>2</v>
      </c>
      <c r="M29" s="66"/>
      <c r="N29" s="74"/>
      <c r="O29" s="62"/>
      <c r="P29" s="52"/>
      <c r="Q29" s="232"/>
      <c r="R29" s="48"/>
      <c r="S29" s="19"/>
      <c r="T29" s="28"/>
      <c r="U29" s="49"/>
      <c r="V29" s="15"/>
      <c r="W29" s="48"/>
      <c r="X29" s="264"/>
      <c r="Y29" s="34"/>
      <c r="Z29" s="52"/>
      <c r="AA29" s="15"/>
      <c r="AB29" s="66"/>
      <c r="AC29" s="74"/>
      <c r="AD29" s="62"/>
      <c r="AE29" s="52"/>
      <c r="AF29" s="120"/>
      <c r="AG29" s="66"/>
      <c r="AH29" s="74"/>
      <c r="AI29" s="62"/>
      <c r="AJ29" s="52"/>
      <c r="AK29" s="120"/>
    </row>
    <row r="30" spans="1:37" x14ac:dyDescent="0.25">
      <c r="A30" s="10" t="s">
        <v>19</v>
      </c>
      <c r="B30" s="413" t="s">
        <v>101</v>
      </c>
      <c r="C30" s="227">
        <f t="shared" si="12"/>
        <v>10</v>
      </c>
      <c r="D30" s="2">
        <f t="shared" si="13"/>
        <v>10</v>
      </c>
      <c r="E30" s="2">
        <f t="shared" si="14"/>
        <v>0</v>
      </c>
      <c r="F30" s="51" t="s">
        <v>15</v>
      </c>
      <c r="G30" s="153">
        <f t="shared" si="15"/>
        <v>1</v>
      </c>
      <c r="H30" s="50"/>
      <c r="I30" s="79"/>
      <c r="J30" s="29"/>
      <c r="K30" s="51"/>
      <c r="L30" s="124"/>
      <c r="M30" s="48"/>
      <c r="N30" s="19"/>
      <c r="O30" s="28"/>
      <c r="P30" s="49"/>
      <c r="Q30" s="153"/>
      <c r="R30" s="48">
        <v>10</v>
      </c>
      <c r="S30" s="19"/>
      <c r="T30" s="28"/>
      <c r="U30" s="49"/>
      <c r="V30" s="15">
        <v>1</v>
      </c>
      <c r="W30" s="48"/>
      <c r="X30" s="19"/>
      <c r="Y30" s="28"/>
      <c r="Z30" s="49"/>
      <c r="AA30" s="15"/>
      <c r="AB30" s="66"/>
      <c r="AC30" s="74"/>
      <c r="AD30" s="62"/>
      <c r="AE30" s="52"/>
      <c r="AF30" s="120"/>
      <c r="AG30" s="66"/>
      <c r="AH30" s="74"/>
      <c r="AI30" s="62"/>
      <c r="AJ30" s="52"/>
      <c r="AK30" s="120"/>
    </row>
    <row r="31" spans="1:37" x14ac:dyDescent="0.25">
      <c r="A31" s="10" t="s">
        <v>20</v>
      </c>
      <c r="B31" s="413" t="s">
        <v>102</v>
      </c>
      <c r="C31" s="227">
        <f t="shared" si="12"/>
        <v>18</v>
      </c>
      <c r="D31" s="2">
        <f t="shared" si="13"/>
        <v>9</v>
      </c>
      <c r="E31" s="2">
        <f t="shared" si="14"/>
        <v>9</v>
      </c>
      <c r="F31" s="51" t="s">
        <v>15</v>
      </c>
      <c r="G31" s="153">
        <f t="shared" si="15"/>
        <v>2</v>
      </c>
      <c r="H31" s="50">
        <v>9</v>
      </c>
      <c r="I31" s="79"/>
      <c r="J31" s="29">
        <v>9</v>
      </c>
      <c r="K31" s="51"/>
      <c r="L31" s="124">
        <v>2</v>
      </c>
      <c r="M31" s="48"/>
      <c r="N31" s="19"/>
      <c r="O31" s="28"/>
      <c r="P31" s="49"/>
      <c r="Q31" s="153"/>
      <c r="R31" s="48"/>
      <c r="S31" s="19"/>
      <c r="T31" s="28"/>
      <c r="U31" s="49"/>
      <c r="V31" s="15"/>
      <c r="W31" s="48"/>
      <c r="X31" s="19"/>
      <c r="Y31" s="28"/>
      <c r="Z31" s="49"/>
      <c r="AA31" s="15"/>
      <c r="AB31" s="66"/>
      <c r="AC31" s="74"/>
      <c r="AD31" s="62"/>
      <c r="AE31" s="52"/>
      <c r="AF31" s="120"/>
      <c r="AG31" s="66"/>
      <c r="AH31" s="74"/>
      <c r="AI31" s="62"/>
      <c r="AJ31" s="52"/>
      <c r="AK31" s="120"/>
    </row>
    <row r="32" spans="1:37" x14ac:dyDescent="0.25">
      <c r="A32" s="10" t="s">
        <v>21</v>
      </c>
      <c r="B32" s="413" t="s">
        <v>103</v>
      </c>
      <c r="C32" s="227">
        <f t="shared" si="12"/>
        <v>19</v>
      </c>
      <c r="D32" s="2">
        <f t="shared" si="13"/>
        <v>10</v>
      </c>
      <c r="E32" s="2">
        <f t="shared" si="14"/>
        <v>9</v>
      </c>
      <c r="F32" s="51" t="s">
        <v>15</v>
      </c>
      <c r="G32" s="153">
        <f t="shared" si="15"/>
        <v>1</v>
      </c>
      <c r="H32" s="50"/>
      <c r="I32" s="79"/>
      <c r="J32" s="29"/>
      <c r="K32" s="51"/>
      <c r="L32" s="124"/>
      <c r="M32" s="48">
        <v>10</v>
      </c>
      <c r="N32" s="19"/>
      <c r="O32" s="28">
        <v>9</v>
      </c>
      <c r="P32" s="49"/>
      <c r="Q32" s="233">
        <v>1</v>
      </c>
      <c r="R32" s="66"/>
      <c r="S32" s="74"/>
      <c r="T32" s="62"/>
      <c r="U32" s="52"/>
      <c r="V32" s="135"/>
      <c r="W32" s="48"/>
      <c r="X32" s="19"/>
      <c r="Y32" s="28"/>
      <c r="Z32" s="49"/>
      <c r="AA32" s="15"/>
      <c r="AB32" s="66"/>
      <c r="AC32" s="74"/>
      <c r="AD32" s="62"/>
      <c r="AE32" s="52"/>
      <c r="AF32" s="120"/>
      <c r="AG32" s="66"/>
      <c r="AH32" s="74"/>
      <c r="AI32" s="62"/>
      <c r="AJ32" s="52"/>
      <c r="AK32" s="120"/>
    </row>
    <row r="33" spans="1:37" x14ac:dyDescent="0.25">
      <c r="A33" s="10" t="s">
        <v>22</v>
      </c>
      <c r="B33" s="413" t="s">
        <v>104</v>
      </c>
      <c r="C33" s="227">
        <f t="shared" si="12"/>
        <v>10</v>
      </c>
      <c r="D33" s="2">
        <f t="shared" si="13"/>
        <v>10</v>
      </c>
      <c r="E33" s="2">
        <f t="shared" si="14"/>
        <v>0</v>
      </c>
      <c r="F33" s="51" t="s">
        <v>15</v>
      </c>
      <c r="G33" s="153">
        <f t="shared" si="15"/>
        <v>1</v>
      </c>
      <c r="H33" s="50"/>
      <c r="I33" s="79"/>
      <c r="J33" s="29"/>
      <c r="K33" s="51"/>
      <c r="L33" s="125"/>
      <c r="M33" s="48"/>
      <c r="N33" s="19"/>
      <c r="O33" s="28"/>
      <c r="P33" s="49"/>
      <c r="Q33" s="153"/>
      <c r="R33" s="48">
        <v>10</v>
      </c>
      <c r="S33" s="19"/>
      <c r="T33" s="28"/>
      <c r="U33" s="49"/>
      <c r="V33" s="15">
        <v>1</v>
      </c>
      <c r="W33" s="48"/>
      <c r="X33" s="19"/>
      <c r="Y33" s="28"/>
      <c r="Z33" s="49"/>
      <c r="AA33" s="15"/>
      <c r="AB33" s="66"/>
      <c r="AC33" s="74"/>
      <c r="AD33" s="62"/>
      <c r="AE33" s="52"/>
      <c r="AF33" s="120"/>
      <c r="AG33" s="66"/>
      <c r="AH33" s="74"/>
      <c r="AI33" s="62"/>
      <c r="AJ33" s="52"/>
      <c r="AK33" s="120"/>
    </row>
    <row r="34" spans="1:37" x14ac:dyDescent="0.25">
      <c r="A34" s="10" t="s">
        <v>23</v>
      </c>
      <c r="B34" s="413" t="s">
        <v>105</v>
      </c>
      <c r="C34" s="227">
        <f t="shared" si="12"/>
        <v>10</v>
      </c>
      <c r="D34" s="2">
        <f t="shared" si="13"/>
        <v>10</v>
      </c>
      <c r="E34" s="2">
        <f t="shared" si="14"/>
        <v>0</v>
      </c>
      <c r="F34" s="51" t="s">
        <v>15</v>
      </c>
      <c r="G34" s="153">
        <f t="shared" si="15"/>
        <v>2</v>
      </c>
      <c r="H34" s="50">
        <v>10</v>
      </c>
      <c r="I34" s="79"/>
      <c r="J34" s="29"/>
      <c r="K34" s="51"/>
      <c r="L34" s="124">
        <v>2</v>
      </c>
      <c r="M34" s="50"/>
      <c r="N34" s="79"/>
      <c r="O34" s="29"/>
      <c r="P34" s="51"/>
      <c r="Q34" s="234"/>
      <c r="R34" s="48"/>
      <c r="S34" s="19"/>
      <c r="T34" s="28"/>
      <c r="U34" s="49"/>
      <c r="V34" s="15"/>
      <c r="W34" s="48"/>
      <c r="X34" s="19"/>
      <c r="Y34" s="28"/>
      <c r="Z34" s="49"/>
      <c r="AA34" s="15"/>
      <c r="AB34" s="66"/>
      <c r="AC34" s="74"/>
      <c r="AD34" s="62"/>
      <c r="AE34" s="52"/>
      <c r="AF34" s="120"/>
      <c r="AG34" s="66"/>
      <c r="AH34" s="74"/>
      <c r="AI34" s="62"/>
      <c r="AJ34" s="52"/>
      <c r="AK34" s="120"/>
    </row>
    <row r="35" spans="1:37" x14ac:dyDescent="0.25">
      <c r="A35" s="10" t="s">
        <v>24</v>
      </c>
      <c r="B35" s="413" t="s">
        <v>106</v>
      </c>
      <c r="C35" s="227">
        <f t="shared" si="12"/>
        <v>10</v>
      </c>
      <c r="D35" s="2">
        <f t="shared" si="13"/>
        <v>10</v>
      </c>
      <c r="E35" s="2">
        <f t="shared" si="14"/>
        <v>0</v>
      </c>
      <c r="F35" s="51" t="s">
        <v>15</v>
      </c>
      <c r="G35" s="153">
        <f t="shared" si="15"/>
        <v>1</v>
      </c>
      <c r="H35" s="50">
        <v>10</v>
      </c>
      <c r="I35" s="79"/>
      <c r="J35" s="29"/>
      <c r="K35" s="51"/>
      <c r="L35" s="124">
        <v>1</v>
      </c>
      <c r="M35" s="48"/>
      <c r="N35" s="19"/>
      <c r="O35" s="28"/>
      <c r="P35" s="49"/>
      <c r="Q35" s="153"/>
      <c r="R35" s="48"/>
      <c r="S35" s="19"/>
      <c r="T35" s="28"/>
      <c r="U35" s="49"/>
      <c r="V35" s="15"/>
      <c r="W35" s="48"/>
      <c r="X35" s="19"/>
      <c r="Y35" s="28"/>
      <c r="Z35" s="49"/>
      <c r="AA35" s="15"/>
      <c r="AB35" s="66"/>
      <c r="AC35" s="74"/>
      <c r="AD35" s="62"/>
      <c r="AE35" s="52"/>
      <c r="AF35" s="120"/>
      <c r="AG35" s="66"/>
      <c r="AH35" s="74"/>
      <c r="AI35" s="62"/>
      <c r="AJ35" s="52"/>
      <c r="AK35" s="120"/>
    </row>
    <row r="36" spans="1:37" x14ac:dyDescent="0.25">
      <c r="A36" s="10" t="s">
        <v>25</v>
      </c>
      <c r="B36" s="422" t="s">
        <v>107</v>
      </c>
      <c r="C36" s="227">
        <f t="shared" si="12"/>
        <v>27</v>
      </c>
      <c r="D36" s="2">
        <f t="shared" si="13"/>
        <v>18</v>
      </c>
      <c r="E36" s="2">
        <f t="shared" si="14"/>
        <v>9</v>
      </c>
      <c r="F36" s="51" t="s">
        <v>11</v>
      </c>
      <c r="G36" s="153">
        <f t="shared" si="15"/>
        <v>2</v>
      </c>
      <c r="H36" s="229"/>
      <c r="I36" s="81"/>
      <c r="J36" s="82"/>
      <c r="K36" s="83"/>
      <c r="L36" s="126"/>
      <c r="M36" s="58"/>
      <c r="N36" s="21"/>
      <c r="O36" s="33"/>
      <c r="P36" s="59"/>
      <c r="Q36" s="155"/>
      <c r="R36" s="58"/>
      <c r="S36" s="21"/>
      <c r="T36" s="33"/>
      <c r="U36" s="59"/>
      <c r="V36" s="16"/>
      <c r="W36" s="58">
        <v>12</v>
      </c>
      <c r="X36" s="21">
        <v>6</v>
      </c>
      <c r="Y36" s="33"/>
      <c r="Z36" s="59">
        <v>9</v>
      </c>
      <c r="AA36" s="16">
        <v>2</v>
      </c>
      <c r="AB36" s="66"/>
      <c r="AC36" s="74"/>
      <c r="AD36" s="62"/>
      <c r="AE36" s="52"/>
      <c r="AF36" s="120"/>
      <c r="AG36" s="66"/>
      <c r="AH36" s="74"/>
      <c r="AI36" s="62"/>
      <c r="AJ36" s="52"/>
      <c r="AK36" s="120"/>
    </row>
    <row r="37" spans="1:37" ht="15.75" thickBot="1" x14ac:dyDescent="0.3">
      <c r="A37" s="10" t="s">
        <v>26</v>
      </c>
      <c r="B37" s="423" t="s">
        <v>108</v>
      </c>
      <c r="C37" s="249">
        <f t="shared" si="12"/>
        <v>20</v>
      </c>
      <c r="D37" s="250">
        <f t="shared" si="13"/>
        <v>10</v>
      </c>
      <c r="E37" s="250">
        <f t="shared" si="14"/>
        <v>10</v>
      </c>
      <c r="F37" s="54" t="s">
        <v>11</v>
      </c>
      <c r="G37" s="155">
        <f t="shared" si="15"/>
        <v>3</v>
      </c>
      <c r="H37" s="229">
        <v>10</v>
      </c>
      <c r="I37" s="81"/>
      <c r="J37" s="82"/>
      <c r="K37" s="83">
        <v>10</v>
      </c>
      <c r="L37" s="126">
        <v>3</v>
      </c>
      <c r="M37" s="58"/>
      <c r="N37" s="21"/>
      <c r="O37" s="33"/>
      <c r="P37" s="59"/>
      <c r="Q37" s="245"/>
      <c r="R37" s="58"/>
      <c r="S37" s="21"/>
      <c r="T37" s="33"/>
      <c r="U37" s="59"/>
      <c r="V37" s="16"/>
      <c r="W37" s="58"/>
      <c r="X37" s="21"/>
      <c r="Y37" s="33"/>
      <c r="Z37" s="59"/>
      <c r="AA37" s="16"/>
      <c r="AB37" s="243"/>
      <c r="AC37" s="171"/>
      <c r="AD37" s="60"/>
      <c r="AE37" s="244"/>
      <c r="AF37" s="236"/>
      <c r="AG37" s="243"/>
      <c r="AH37" s="171"/>
      <c r="AI37" s="60"/>
      <c r="AJ37" s="244"/>
      <c r="AK37" s="236"/>
    </row>
    <row r="38" spans="1:37" ht="15.75" thickBot="1" x14ac:dyDescent="0.3">
      <c r="A38" s="827" t="s">
        <v>18</v>
      </c>
      <c r="B38" s="828"/>
      <c r="C38" s="268">
        <f>SUM(C22:C37)</f>
        <v>320</v>
      </c>
      <c r="D38" s="268">
        <f t="shared" ref="D38:AK38" si="16">SUM(D22:D37)</f>
        <v>194</v>
      </c>
      <c r="E38" s="268">
        <f t="shared" si="16"/>
        <v>126</v>
      </c>
      <c r="F38" s="268">
        <f t="shared" si="16"/>
        <v>0</v>
      </c>
      <c r="G38" s="142">
        <f t="shared" si="16"/>
        <v>32</v>
      </c>
      <c r="H38" s="142">
        <f t="shared" si="16"/>
        <v>99</v>
      </c>
      <c r="I38" s="142"/>
      <c r="J38" s="142">
        <f t="shared" si="16"/>
        <v>39</v>
      </c>
      <c r="K38" s="142">
        <f t="shared" si="16"/>
        <v>49</v>
      </c>
      <c r="L38" s="142">
        <f t="shared" si="16"/>
        <v>20</v>
      </c>
      <c r="M38" s="142">
        <f t="shared" si="16"/>
        <v>39</v>
      </c>
      <c r="N38" s="142"/>
      <c r="O38" s="142">
        <f t="shared" si="16"/>
        <v>24</v>
      </c>
      <c r="P38" s="142">
        <f t="shared" si="16"/>
        <v>5</v>
      </c>
      <c r="Q38" s="142">
        <f t="shared" si="16"/>
        <v>8</v>
      </c>
      <c r="R38" s="142">
        <f t="shared" si="16"/>
        <v>20</v>
      </c>
      <c r="S38" s="142"/>
      <c r="T38" s="142">
        <f t="shared" si="16"/>
        <v>0</v>
      </c>
      <c r="U38" s="142">
        <f t="shared" si="16"/>
        <v>0</v>
      </c>
      <c r="V38" s="142">
        <f t="shared" si="16"/>
        <v>2</v>
      </c>
      <c r="W38" s="142">
        <f t="shared" si="16"/>
        <v>12</v>
      </c>
      <c r="X38" s="142"/>
      <c r="Y38" s="142">
        <f t="shared" si="16"/>
        <v>0</v>
      </c>
      <c r="Z38" s="142">
        <f t="shared" si="16"/>
        <v>9</v>
      </c>
      <c r="AA38" s="142">
        <f t="shared" si="16"/>
        <v>2</v>
      </c>
      <c r="AB38" s="142">
        <f t="shared" si="16"/>
        <v>0</v>
      </c>
      <c r="AC38" s="142"/>
      <c r="AD38" s="142">
        <f t="shared" si="16"/>
        <v>0</v>
      </c>
      <c r="AE38" s="142">
        <f t="shared" si="16"/>
        <v>0</v>
      </c>
      <c r="AF38" s="142">
        <f t="shared" si="16"/>
        <v>0</v>
      </c>
      <c r="AG38" s="142">
        <f t="shared" si="16"/>
        <v>0</v>
      </c>
      <c r="AH38" s="142"/>
      <c r="AI38" s="142">
        <f t="shared" si="16"/>
        <v>0</v>
      </c>
      <c r="AJ38" s="142">
        <f t="shared" si="16"/>
        <v>0</v>
      </c>
      <c r="AK38" s="142">
        <f t="shared" si="16"/>
        <v>0</v>
      </c>
    </row>
    <row r="39" spans="1:37" ht="15.75" customHeight="1" thickBot="1" x14ac:dyDescent="0.3">
      <c r="A39" s="816" t="s">
        <v>75</v>
      </c>
      <c r="B39" s="817"/>
      <c r="C39" s="817"/>
      <c r="D39" s="817"/>
      <c r="E39" s="817"/>
      <c r="F39" s="817"/>
      <c r="G39" s="817"/>
      <c r="H39" s="817"/>
      <c r="I39" s="817"/>
      <c r="J39" s="817"/>
      <c r="K39" s="817"/>
      <c r="L39" s="817"/>
      <c r="M39" s="817"/>
      <c r="N39" s="817"/>
      <c r="O39" s="817"/>
      <c r="P39" s="817"/>
      <c r="Q39" s="817"/>
      <c r="R39" s="817"/>
      <c r="S39" s="817"/>
      <c r="T39" s="817"/>
      <c r="U39" s="817"/>
      <c r="V39" s="817"/>
      <c r="W39" s="817"/>
      <c r="X39" s="817"/>
      <c r="Y39" s="817"/>
      <c r="Z39" s="817"/>
      <c r="AA39" s="817"/>
      <c r="AB39" s="817"/>
      <c r="AC39" s="817"/>
      <c r="AD39" s="817"/>
      <c r="AE39" s="817"/>
      <c r="AF39" s="817"/>
      <c r="AG39" s="817"/>
      <c r="AH39" s="817"/>
      <c r="AI39" s="817"/>
      <c r="AJ39" s="817"/>
      <c r="AK39" s="818"/>
    </row>
    <row r="40" spans="1:37" x14ac:dyDescent="0.25">
      <c r="A40" s="10" t="s">
        <v>27</v>
      </c>
      <c r="B40" s="424" t="s">
        <v>109</v>
      </c>
      <c r="C40" s="94">
        <f>SUM(D40:E40)</f>
        <v>90</v>
      </c>
      <c r="D40" s="1">
        <f>SUM(H40:I40,M40:N40,R40:S40,W40:X40,AB40:AC40,AG40:AH40)</f>
        <v>30</v>
      </c>
      <c r="E40" s="1">
        <f>SUM(J40:K40,O40:P40,T40:U40,Y40:Z40,AD40:AE40,AI40:AJ40)</f>
        <v>60</v>
      </c>
      <c r="F40" s="37" t="s">
        <v>11</v>
      </c>
      <c r="G40" s="85">
        <f>SUM(L40,Q40,V40,AA40,AF40,AK40)</f>
        <v>5</v>
      </c>
      <c r="H40" s="18"/>
      <c r="I40" s="18"/>
      <c r="J40" s="31"/>
      <c r="L40" s="128"/>
      <c r="M40" s="87"/>
      <c r="N40" s="18"/>
      <c r="O40" s="31"/>
      <c r="P40" s="86"/>
      <c r="Q40" s="149"/>
      <c r="R40" s="87"/>
      <c r="S40" s="18"/>
      <c r="T40" s="31"/>
      <c r="U40" s="86"/>
      <c r="V40" s="110"/>
      <c r="W40" s="18"/>
      <c r="X40" s="18"/>
      <c r="Y40" s="31"/>
      <c r="Z40" s="24"/>
      <c r="AA40" s="85"/>
      <c r="AB40" s="91">
        <v>6</v>
      </c>
      <c r="AC40" s="91">
        <v>9</v>
      </c>
      <c r="AD40" s="92">
        <v>15</v>
      </c>
      <c r="AE40" s="93">
        <v>15</v>
      </c>
      <c r="AF40" s="156">
        <v>2</v>
      </c>
      <c r="AG40" s="91">
        <v>6</v>
      </c>
      <c r="AH40" s="91">
        <v>9</v>
      </c>
      <c r="AI40" s="92">
        <v>15</v>
      </c>
      <c r="AJ40" s="93">
        <v>15</v>
      </c>
      <c r="AK40" s="156">
        <v>3</v>
      </c>
    </row>
    <row r="41" spans="1:37" x14ac:dyDescent="0.25">
      <c r="A41" s="10" t="s">
        <v>28</v>
      </c>
      <c r="B41" s="425" t="s">
        <v>110</v>
      </c>
      <c r="C41" s="94">
        <f t="shared" ref="C41:C52" si="17">SUM(D41:E41)</f>
        <v>90</v>
      </c>
      <c r="D41" s="1">
        <f t="shared" ref="D41:D53" si="18">SUM(H41:I41,M41:N41,R41:S41,W41:X41,AB41:AC41,AG41:AH41)</f>
        <v>30</v>
      </c>
      <c r="E41" s="1">
        <f t="shared" ref="E41:E53" si="19">SUM(J41:K41,O41:P41,T41:U41,Y41:Z41,AD41:AE41,AI41:AJ41)</f>
        <v>60</v>
      </c>
      <c r="F41" s="35" t="s">
        <v>11</v>
      </c>
      <c r="G41" s="85">
        <f t="shared" ref="G41:G53" si="20">SUM(L41,Q41,V41,AA41,AF41,AK41)</f>
        <v>6</v>
      </c>
      <c r="H41" s="19"/>
      <c r="I41" s="19"/>
      <c r="J41" s="28"/>
      <c r="K41" s="34"/>
      <c r="L41" s="64"/>
      <c r="M41" s="48"/>
      <c r="N41" s="19"/>
      <c r="O41" s="28"/>
      <c r="P41" s="52"/>
      <c r="Q41" s="150"/>
      <c r="R41" s="48">
        <v>9</v>
      </c>
      <c r="S41" s="19">
        <v>6</v>
      </c>
      <c r="T41" s="28">
        <v>15</v>
      </c>
      <c r="U41" s="49">
        <v>15</v>
      </c>
      <c r="V41" s="153">
        <v>3</v>
      </c>
      <c r="W41" s="19">
        <v>9</v>
      </c>
      <c r="X41" s="19">
        <v>6</v>
      </c>
      <c r="Y41" s="28">
        <v>15</v>
      </c>
      <c r="Z41" s="34">
        <v>15</v>
      </c>
      <c r="AA41" s="15">
        <v>3</v>
      </c>
      <c r="AB41" s="77"/>
      <c r="AC41" s="77"/>
      <c r="AD41" s="75"/>
      <c r="AE41" s="89"/>
      <c r="AF41" s="157"/>
      <c r="AG41" s="77"/>
      <c r="AH41" s="77"/>
      <c r="AI41" s="75"/>
      <c r="AJ41" s="89"/>
      <c r="AK41" s="157"/>
    </row>
    <row r="42" spans="1:37" x14ac:dyDescent="0.25">
      <c r="A42" s="10" t="s">
        <v>29</v>
      </c>
      <c r="B42" s="425" t="s">
        <v>111</v>
      </c>
      <c r="C42" s="94">
        <f t="shared" si="17"/>
        <v>45</v>
      </c>
      <c r="D42" s="1">
        <f t="shared" si="18"/>
        <v>15</v>
      </c>
      <c r="E42" s="1">
        <f t="shared" si="19"/>
        <v>30</v>
      </c>
      <c r="F42" s="35" t="s">
        <v>11</v>
      </c>
      <c r="G42" s="85">
        <f t="shared" si="20"/>
        <v>4</v>
      </c>
      <c r="H42" s="19"/>
      <c r="I42" s="19"/>
      <c r="J42" s="28"/>
      <c r="K42" s="34"/>
      <c r="L42" s="64"/>
      <c r="M42" s="48"/>
      <c r="N42" s="19"/>
      <c r="O42" s="28"/>
      <c r="P42" s="49"/>
      <c r="Q42" s="150"/>
      <c r="R42" s="48">
        <v>9</v>
      </c>
      <c r="S42" s="19">
        <v>6</v>
      </c>
      <c r="T42" s="28">
        <v>15</v>
      </c>
      <c r="U42" s="49">
        <v>15</v>
      </c>
      <c r="V42" s="153">
        <v>4</v>
      </c>
      <c r="W42" s="19"/>
      <c r="X42" s="19"/>
      <c r="Y42" s="28"/>
      <c r="Z42" s="34"/>
      <c r="AA42" s="15"/>
      <c r="AB42" s="77"/>
      <c r="AC42" s="77"/>
      <c r="AD42" s="75"/>
      <c r="AE42" s="89"/>
      <c r="AF42" s="157"/>
      <c r="AG42" s="77"/>
      <c r="AH42" s="77"/>
      <c r="AI42" s="75"/>
      <c r="AJ42" s="89"/>
      <c r="AK42" s="157"/>
    </row>
    <row r="43" spans="1:37" x14ac:dyDescent="0.25">
      <c r="A43" s="10" t="s">
        <v>30</v>
      </c>
      <c r="B43" s="425" t="s">
        <v>112</v>
      </c>
      <c r="C43" s="94">
        <f t="shared" si="17"/>
        <v>40</v>
      </c>
      <c r="D43" s="1">
        <f t="shared" si="18"/>
        <v>15</v>
      </c>
      <c r="E43" s="1">
        <f t="shared" si="19"/>
        <v>25</v>
      </c>
      <c r="F43" s="35" t="s">
        <v>11</v>
      </c>
      <c r="G43" s="85">
        <f t="shared" si="20"/>
        <v>4</v>
      </c>
      <c r="H43" s="19"/>
      <c r="I43" s="19"/>
      <c r="J43" s="28"/>
      <c r="K43" s="34"/>
      <c r="L43" s="64"/>
      <c r="M43" s="48">
        <v>9</v>
      </c>
      <c r="N43" s="19">
        <v>6</v>
      </c>
      <c r="O43" s="28">
        <v>25</v>
      </c>
      <c r="P43" s="49"/>
      <c r="Q43" s="150">
        <v>4</v>
      </c>
      <c r="R43" s="48"/>
      <c r="S43" s="19"/>
      <c r="T43" s="28"/>
      <c r="U43" s="49"/>
      <c r="V43" s="153"/>
      <c r="W43" s="19"/>
      <c r="X43" s="19"/>
      <c r="Y43" s="28"/>
      <c r="Z43" s="34"/>
      <c r="AA43" s="15"/>
      <c r="AB43" s="77"/>
      <c r="AC43" s="77"/>
      <c r="AD43" s="75"/>
      <c r="AE43" s="89"/>
      <c r="AF43" s="157"/>
      <c r="AG43" s="77"/>
      <c r="AH43" s="77"/>
      <c r="AI43" s="75"/>
      <c r="AJ43" s="89"/>
      <c r="AK43" s="157"/>
    </row>
    <row r="44" spans="1:37" x14ac:dyDescent="0.25">
      <c r="A44" s="10" t="s">
        <v>31</v>
      </c>
      <c r="B44" s="425" t="s">
        <v>123</v>
      </c>
      <c r="C44" s="94">
        <f t="shared" si="17"/>
        <v>40</v>
      </c>
      <c r="D44" s="1">
        <f t="shared" si="18"/>
        <v>15</v>
      </c>
      <c r="E44" s="1">
        <f t="shared" si="19"/>
        <v>25</v>
      </c>
      <c r="F44" s="35" t="s">
        <v>11</v>
      </c>
      <c r="G44" s="85">
        <f t="shared" si="20"/>
        <v>4</v>
      </c>
      <c r="H44" s="19"/>
      <c r="I44" s="19"/>
      <c r="J44" s="28"/>
      <c r="K44" s="34"/>
      <c r="L44" s="64"/>
      <c r="M44" s="66"/>
      <c r="N44" s="74"/>
      <c r="O44" s="62"/>
      <c r="P44" s="52"/>
      <c r="Q44" s="151"/>
      <c r="R44" s="48"/>
      <c r="S44" s="19"/>
      <c r="T44" s="28"/>
      <c r="U44" s="49"/>
      <c r="V44" s="153"/>
      <c r="W44" s="19"/>
      <c r="X44" s="19"/>
      <c r="Y44" s="28"/>
      <c r="Z44" s="34"/>
      <c r="AA44" s="15"/>
      <c r="AB44" s="77">
        <v>6</v>
      </c>
      <c r="AC44" s="77">
        <v>9</v>
      </c>
      <c r="AD44" s="75">
        <v>15</v>
      </c>
      <c r="AE44" s="89">
        <v>10</v>
      </c>
      <c r="AF44" s="157">
        <v>4</v>
      </c>
      <c r="AG44" s="77"/>
      <c r="AH44" s="77"/>
      <c r="AI44" s="75"/>
      <c r="AJ44" s="89"/>
      <c r="AK44" s="157"/>
    </row>
    <row r="45" spans="1:37" x14ac:dyDescent="0.25">
      <c r="A45" s="10" t="s">
        <v>32</v>
      </c>
      <c r="B45" s="425" t="s">
        <v>113</v>
      </c>
      <c r="C45" s="94">
        <f t="shared" si="17"/>
        <v>295</v>
      </c>
      <c r="D45" s="1">
        <f t="shared" si="18"/>
        <v>80</v>
      </c>
      <c r="E45" s="1">
        <f t="shared" si="19"/>
        <v>215</v>
      </c>
      <c r="F45" s="35" t="s">
        <v>11</v>
      </c>
      <c r="G45" s="85">
        <f t="shared" si="20"/>
        <v>16</v>
      </c>
      <c r="H45" s="19"/>
      <c r="I45" s="19"/>
      <c r="J45" s="28"/>
      <c r="K45" s="34"/>
      <c r="L45" s="64"/>
      <c r="M45" s="48"/>
      <c r="N45" s="19"/>
      <c r="O45" s="28"/>
      <c r="P45" s="49"/>
      <c r="Q45" s="150"/>
      <c r="R45" s="48">
        <v>12</v>
      </c>
      <c r="S45" s="19">
        <v>8</v>
      </c>
      <c r="T45" s="28">
        <v>50</v>
      </c>
      <c r="U45" s="49"/>
      <c r="V45" s="153">
        <v>4</v>
      </c>
      <c r="W45" s="19">
        <v>12</v>
      </c>
      <c r="X45" s="19">
        <v>8</v>
      </c>
      <c r="Y45" s="28">
        <v>55</v>
      </c>
      <c r="Z45" s="34"/>
      <c r="AA45" s="15">
        <v>4</v>
      </c>
      <c r="AB45" s="77">
        <v>8</v>
      </c>
      <c r="AC45" s="77">
        <v>12</v>
      </c>
      <c r="AD45" s="75">
        <v>55</v>
      </c>
      <c r="AE45" s="89"/>
      <c r="AF45" s="157">
        <v>4</v>
      </c>
      <c r="AG45" s="77">
        <v>8</v>
      </c>
      <c r="AH45" s="77">
        <v>12</v>
      </c>
      <c r="AI45" s="193">
        <v>55</v>
      </c>
      <c r="AJ45" s="89"/>
      <c r="AK45" s="157">
        <v>4</v>
      </c>
    </row>
    <row r="46" spans="1:37" x14ac:dyDescent="0.25">
      <c r="A46" s="10" t="s">
        <v>33</v>
      </c>
      <c r="B46" s="425" t="s">
        <v>114</v>
      </c>
      <c r="C46" s="94">
        <f t="shared" si="17"/>
        <v>30</v>
      </c>
      <c r="D46" s="1">
        <f t="shared" si="18"/>
        <v>15</v>
      </c>
      <c r="E46" s="1">
        <f t="shared" si="19"/>
        <v>15</v>
      </c>
      <c r="F46" s="35" t="s">
        <v>15</v>
      </c>
      <c r="G46" s="85">
        <f t="shared" si="20"/>
        <v>2</v>
      </c>
      <c r="H46" s="19"/>
      <c r="I46" s="19"/>
      <c r="J46" s="28"/>
      <c r="K46" s="34"/>
      <c r="L46" s="64"/>
      <c r="M46" s="48"/>
      <c r="N46" s="19"/>
      <c r="O46" s="28"/>
      <c r="P46" s="49"/>
      <c r="Q46" s="150"/>
      <c r="R46" s="48"/>
      <c r="S46" s="19"/>
      <c r="T46" s="28"/>
      <c r="U46" s="49"/>
      <c r="V46" s="153"/>
      <c r="W46" s="19"/>
      <c r="X46" s="19"/>
      <c r="Y46" s="28"/>
      <c r="Z46" s="34"/>
      <c r="AA46" s="15"/>
      <c r="AB46" s="77">
        <v>6</v>
      </c>
      <c r="AC46" s="77">
        <v>9</v>
      </c>
      <c r="AD46" s="75">
        <v>15</v>
      </c>
      <c r="AE46" s="89"/>
      <c r="AF46" s="157">
        <v>2</v>
      </c>
      <c r="AG46" s="77"/>
      <c r="AH46" s="77"/>
      <c r="AI46" s="75"/>
      <c r="AJ46" s="89"/>
      <c r="AK46" s="157"/>
    </row>
    <row r="47" spans="1:37" x14ac:dyDescent="0.25">
      <c r="A47" s="10" t="s">
        <v>34</v>
      </c>
      <c r="B47" s="425" t="s">
        <v>115</v>
      </c>
      <c r="C47" s="94">
        <f t="shared" si="17"/>
        <v>420</v>
      </c>
      <c r="D47" s="1">
        <f t="shared" si="18"/>
        <v>75</v>
      </c>
      <c r="E47" s="1">
        <f t="shared" si="19"/>
        <v>345</v>
      </c>
      <c r="F47" s="35" t="s">
        <v>11</v>
      </c>
      <c r="G47" s="85">
        <f t="shared" si="20"/>
        <v>21</v>
      </c>
      <c r="H47" s="19"/>
      <c r="I47" s="19"/>
      <c r="J47" s="28"/>
      <c r="K47" s="68"/>
      <c r="L47" s="150"/>
      <c r="M47" s="48">
        <v>9</v>
      </c>
      <c r="N47" s="19">
        <v>6</v>
      </c>
      <c r="O47" s="28">
        <v>65</v>
      </c>
      <c r="P47" s="49"/>
      <c r="Q47" s="150">
        <v>4</v>
      </c>
      <c r="R47" s="195">
        <v>9</v>
      </c>
      <c r="S47" s="198">
        <v>6</v>
      </c>
      <c r="T47" s="193">
        <v>70</v>
      </c>
      <c r="U47" s="76"/>
      <c r="V47" s="154">
        <v>4</v>
      </c>
      <c r="W47" s="19">
        <v>9</v>
      </c>
      <c r="X47" s="19">
        <v>6</v>
      </c>
      <c r="Y47" s="28">
        <v>70</v>
      </c>
      <c r="Z47" s="34"/>
      <c r="AA47" s="15">
        <v>4</v>
      </c>
      <c r="AB47" s="198">
        <v>6</v>
      </c>
      <c r="AC47" s="198">
        <v>9</v>
      </c>
      <c r="AD47" s="193">
        <v>70</v>
      </c>
      <c r="AE47" s="89"/>
      <c r="AF47" s="157">
        <v>4</v>
      </c>
      <c r="AG47" s="198">
        <v>6</v>
      </c>
      <c r="AH47" s="198">
        <v>9</v>
      </c>
      <c r="AI47" s="193">
        <v>70</v>
      </c>
      <c r="AJ47" s="199"/>
      <c r="AK47" s="189">
        <v>5</v>
      </c>
    </row>
    <row r="48" spans="1:37" ht="24" x14ac:dyDescent="0.25">
      <c r="A48" s="10" t="s">
        <v>35</v>
      </c>
      <c r="B48" s="425" t="s">
        <v>116</v>
      </c>
      <c r="C48" s="94">
        <f t="shared" si="17"/>
        <v>30</v>
      </c>
      <c r="D48" s="1">
        <f t="shared" si="18"/>
        <v>10</v>
      </c>
      <c r="E48" s="1">
        <f t="shared" si="19"/>
        <v>20</v>
      </c>
      <c r="F48" s="35" t="s">
        <v>11</v>
      </c>
      <c r="G48" s="85">
        <f t="shared" si="20"/>
        <v>3</v>
      </c>
      <c r="H48" s="19"/>
      <c r="I48" s="19"/>
      <c r="J48" s="28"/>
      <c r="K48" s="34"/>
      <c r="L48" s="64"/>
      <c r="M48" s="48">
        <v>10</v>
      </c>
      <c r="N48" s="19"/>
      <c r="O48" s="28">
        <v>10</v>
      </c>
      <c r="P48" s="49">
        <v>10</v>
      </c>
      <c r="Q48" s="150">
        <v>3</v>
      </c>
      <c r="R48" s="48"/>
      <c r="S48" s="19"/>
      <c r="T48" s="28"/>
      <c r="U48" s="49"/>
      <c r="V48" s="153"/>
      <c r="W48" s="19"/>
      <c r="X48" s="19"/>
      <c r="Y48" s="28"/>
      <c r="Z48" s="34"/>
      <c r="AA48" s="15"/>
      <c r="AB48" s="77"/>
      <c r="AC48" s="77"/>
      <c r="AD48" s="75"/>
      <c r="AE48" s="89"/>
      <c r="AF48" s="157"/>
      <c r="AG48" s="77"/>
      <c r="AH48" s="77"/>
      <c r="AI48" s="75"/>
      <c r="AJ48" s="89"/>
      <c r="AK48" s="157"/>
    </row>
    <row r="49" spans="1:37" x14ac:dyDescent="0.25">
      <c r="A49" s="10" t="s">
        <v>36</v>
      </c>
      <c r="B49" s="425" t="s">
        <v>117</v>
      </c>
      <c r="C49" s="94">
        <f t="shared" si="17"/>
        <v>20</v>
      </c>
      <c r="D49" s="1">
        <f t="shared" si="18"/>
        <v>5</v>
      </c>
      <c r="E49" s="1">
        <f t="shared" si="19"/>
        <v>15</v>
      </c>
      <c r="F49" s="35" t="s">
        <v>15</v>
      </c>
      <c r="G49" s="85">
        <f t="shared" si="20"/>
        <v>2</v>
      </c>
      <c r="H49" s="19"/>
      <c r="I49" s="19"/>
      <c r="J49" s="28"/>
      <c r="K49" s="34"/>
      <c r="L49" s="64"/>
      <c r="M49" s="66"/>
      <c r="N49" s="74"/>
      <c r="O49" s="62"/>
      <c r="P49" s="52"/>
      <c r="Q49" s="151"/>
      <c r="R49" s="48"/>
      <c r="S49" s="19"/>
      <c r="T49" s="28"/>
      <c r="U49" s="49"/>
      <c r="V49" s="153"/>
      <c r="W49" s="19"/>
      <c r="X49" s="19"/>
      <c r="Y49" s="28"/>
      <c r="Z49" s="34"/>
      <c r="AA49" s="15"/>
      <c r="AB49" s="77"/>
      <c r="AC49" s="77"/>
      <c r="AD49" s="75"/>
      <c r="AE49" s="89"/>
      <c r="AF49" s="157"/>
      <c r="AG49" s="77">
        <v>5</v>
      </c>
      <c r="AH49" s="77"/>
      <c r="AI49" s="75">
        <v>10</v>
      </c>
      <c r="AJ49" s="89">
        <v>5</v>
      </c>
      <c r="AK49" s="157">
        <v>2</v>
      </c>
    </row>
    <row r="50" spans="1:37" x14ac:dyDescent="0.25">
      <c r="A50" s="10" t="s">
        <v>55</v>
      </c>
      <c r="B50" s="425" t="s">
        <v>118</v>
      </c>
      <c r="C50" s="94">
        <f t="shared" si="17"/>
        <v>45</v>
      </c>
      <c r="D50" s="1">
        <f t="shared" si="18"/>
        <v>20</v>
      </c>
      <c r="E50" s="1">
        <f t="shared" si="19"/>
        <v>25</v>
      </c>
      <c r="F50" s="35" t="s">
        <v>11</v>
      </c>
      <c r="G50" s="85">
        <f t="shared" si="20"/>
        <v>4</v>
      </c>
      <c r="H50" s="19"/>
      <c r="I50" s="19"/>
      <c r="J50" s="28"/>
      <c r="K50" s="34"/>
      <c r="L50" s="64"/>
      <c r="M50" s="48"/>
      <c r="N50" s="19"/>
      <c r="O50" s="28"/>
      <c r="P50" s="49"/>
      <c r="Q50" s="150"/>
      <c r="R50" s="48">
        <v>10</v>
      </c>
      <c r="S50" s="19"/>
      <c r="T50" s="28"/>
      <c r="U50" s="49">
        <v>10</v>
      </c>
      <c r="V50" s="153">
        <v>2</v>
      </c>
      <c r="W50" s="19">
        <v>10</v>
      </c>
      <c r="X50" s="19"/>
      <c r="Y50" s="28">
        <v>10</v>
      </c>
      <c r="Z50" s="34">
        <v>5</v>
      </c>
      <c r="AA50" s="15">
        <v>2</v>
      </c>
      <c r="AB50" s="77"/>
      <c r="AC50" s="77"/>
      <c r="AD50" s="75"/>
      <c r="AE50" s="89"/>
      <c r="AF50" s="157"/>
      <c r="AG50" s="77"/>
      <c r="AH50" s="77"/>
      <c r="AI50" s="75"/>
      <c r="AJ50" s="89"/>
      <c r="AK50" s="157"/>
    </row>
    <row r="51" spans="1:37" x14ac:dyDescent="0.25">
      <c r="A51" s="10" t="s">
        <v>54</v>
      </c>
      <c r="B51" s="426" t="s">
        <v>119</v>
      </c>
      <c r="C51" s="94">
        <f t="shared" si="17"/>
        <v>20</v>
      </c>
      <c r="D51" s="1">
        <f t="shared" si="18"/>
        <v>5</v>
      </c>
      <c r="E51" s="1">
        <f t="shared" si="19"/>
        <v>15</v>
      </c>
      <c r="F51" s="36" t="s">
        <v>15</v>
      </c>
      <c r="G51" s="85">
        <f t="shared" si="20"/>
        <v>2</v>
      </c>
      <c r="H51" s="21"/>
      <c r="I51" s="21"/>
      <c r="J51" s="33"/>
      <c r="K51" s="27"/>
      <c r="L51" s="65"/>
      <c r="M51" s="58"/>
      <c r="N51" s="21"/>
      <c r="O51" s="33"/>
      <c r="P51" s="59"/>
      <c r="Q51" s="152"/>
      <c r="R51" s="58"/>
      <c r="S51" s="21"/>
      <c r="T51" s="33"/>
      <c r="U51" s="59"/>
      <c r="V51" s="155"/>
      <c r="W51" s="21"/>
      <c r="X51" s="21"/>
      <c r="Y51" s="33"/>
      <c r="Z51" s="27"/>
      <c r="AA51" s="16"/>
      <c r="AB51" s="77"/>
      <c r="AC51" s="77"/>
      <c r="AD51" s="75"/>
      <c r="AE51" s="89"/>
      <c r="AF51" s="157"/>
      <c r="AG51" s="77">
        <v>5</v>
      </c>
      <c r="AH51" s="77"/>
      <c r="AI51" s="75">
        <v>10</v>
      </c>
      <c r="AJ51" s="89">
        <v>5</v>
      </c>
      <c r="AK51" s="157">
        <v>2</v>
      </c>
    </row>
    <row r="52" spans="1:37" x14ac:dyDescent="0.25">
      <c r="A52" s="10" t="s">
        <v>56</v>
      </c>
      <c r="B52" s="425" t="s">
        <v>120</v>
      </c>
      <c r="C52" s="94">
        <f t="shared" si="17"/>
        <v>25</v>
      </c>
      <c r="D52" s="1">
        <f t="shared" si="18"/>
        <v>10</v>
      </c>
      <c r="E52" s="1">
        <f t="shared" si="19"/>
        <v>15</v>
      </c>
      <c r="F52" s="36" t="s">
        <v>15</v>
      </c>
      <c r="G52" s="85">
        <f t="shared" si="20"/>
        <v>2</v>
      </c>
      <c r="H52" s="21"/>
      <c r="I52" s="21"/>
      <c r="J52" s="33"/>
      <c r="K52" s="27"/>
      <c r="L52" s="65"/>
      <c r="M52" s="58"/>
      <c r="N52" s="21"/>
      <c r="O52" s="33"/>
      <c r="P52" s="59"/>
      <c r="Q52" s="152"/>
      <c r="R52" s="58"/>
      <c r="S52" s="21"/>
      <c r="T52" s="33"/>
      <c r="U52" s="59"/>
      <c r="V52" s="155"/>
      <c r="W52" s="21"/>
      <c r="X52" s="21"/>
      <c r="Y52" s="33"/>
      <c r="Z52" s="27"/>
      <c r="AA52" s="16"/>
      <c r="AB52" s="77"/>
      <c r="AC52" s="77"/>
      <c r="AD52" s="75"/>
      <c r="AE52" s="89"/>
      <c r="AF52" s="157"/>
      <c r="AG52" s="77">
        <v>10</v>
      </c>
      <c r="AH52" s="77"/>
      <c r="AI52" s="75">
        <v>10</v>
      </c>
      <c r="AJ52" s="89">
        <v>5</v>
      </c>
      <c r="AK52" s="157">
        <v>2</v>
      </c>
    </row>
    <row r="53" spans="1:37" ht="15.75" thickBot="1" x14ac:dyDescent="0.3">
      <c r="A53" s="10" t="s">
        <v>57</v>
      </c>
      <c r="B53" s="426" t="s">
        <v>121</v>
      </c>
      <c r="C53" s="94">
        <f>SUM(D53:E53)</f>
        <v>55</v>
      </c>
      <c r="D53" s="1">
        <f t="shared" si="18"/>
        <v>20</v>
      </c>
      <c r="E53" s="1">
        <f t="shared" si="19"/>
        <v>35</v>
      </c>
      <c r="F53" s="36" t="s">
        <v>11</v>
      </c>
      <c r="G53" s="85">
        <f t="shared" si="20"/>
        <v>3</v>
      </c>
      <c r="H53" s="21"/>
      <c r="I53" s="21"/>
      <c r="J53" s="33"/>
      <c r="K53" s="27"/>
      <c r="L53" s="65"/>
      <c r="M53" s="58"/>
      <c r="N53" s="21"/>
      <c r="O53" s="33"/>
      <c r="P53" s="59"/>
      <c r="Q53" s="152"/>
      <c r="R53" s="58"/>
      <c r="S53" s="21"/>
      <c r="T53" s="33"/>
      <c r="U53" s="59"/>
      <c r="V53" s="155"/>
      <c r="W53" s="21"/>
      <c r="X53" s="21"/>
      <c r="Y53" s="33"/>
      <c r="Z53" s="27"/>
      <c r="AA53" s="16"/>
      <c r="AB53" s="99">
        <v>8</v>
      </c>
      <c r="AC53" s="99">
        <v>12</v>
      </c>
      <c r="AD53" s="100">
        <v>15</v>
      </c>
      <c r="AE53" s="101">
        <v>20</v>
      </c>
      <c r="AF53" s="158">
        <v>3</v>
      </c>
      <c r="AG53" s="99"/>
      <c r="AH53" s="99"/>
      <c r="AI53" s="100"/>
      <c r="AJ53" s="101"/>
      <c r="AK53" s="158"/>
    </row>
    <row r="54" spans="1:37" ht="15.75" thickBot="1" x14ac:dyDescent="0.3">
      <c r="A54" s="805" t="s">
        <v>18</v>
      </c>
      <c r="B54" s="809"/>
      <c r="C54" s="142">
        <f>SUM(C40:C53)</f>
        <v>1245</v>
      </c>
      <c r="D54" s="142">
        <f t="shared" ref="D54:AK54" si="21">SUM(D40:D53)</f>
        <v>345</v>
      </c>
      <c r="E54" s="142">
        <f t="shared" si="21"/>
        <v>900</v>
      </c>
      <c r="F54" s="142">
        <f t="shared" si="21"/>
        <v>0</v>
      </c>
      <c r="G54" s="142">
        <f t="shared" si="21"/>
        <v>78</v>
      </c>
      <c r="H54" s="142">
        <f t="shared" si="21"/>
        <v>0</v>
      </c>
      <c r="I54" s="142">
        <f t="shared" si="21"/>
        <v>0</v>
      </c>
      <c r="J54" s="142">
        <f t="shared" si="21"/>
        <v>0</v>
      </c>
      <c r="K54" s="142">
        <f t="shared" si="21"/>
        <v>0</v>
      </c>
      <c r="L54" s="142">
        <f t="shared" si="21"/>
        <v>0</v>
      </c>
      <c r="M54" s="142">
        <f t="shared" si="21"/>
        <v>28</v>
      </c>
      <c r="N54" s="142">
        <f t="shared" si="21"/>
        <v>12</v>
      </c>
      <c r="O54" s="142">
        <f t="shared" si="21"/>
        <v>100</v>
      </c>
      <c r="P54" s="142">
        <f t="shared" si="21"/>
        <v>10</v>
      </c>
      <c r="Q54" s="142">
        <f t="shared" si="21"/>
        <v>11</v>
      </c>
      <c r="R54" s="142">
        <f t="shared" si="21"/>
        <v>49</v>
      </c>
      <c r="S54" s="142">
        <f t="shared" si="21"/>
        <v>26</v>
      </c>
      <c r="T54" s="142">
        <f t="shared" si="21"/>
        <v>150</v>
      </c>
      <c r="U54" s="142">
        <f t="shared" si="21"/>
        <v>40</v>
      </c>
      <c r="V54" s="142">
        <f t="shared" si="21"/>
        <v>17</v>
      </c>
      <c r="W54" s="142">
        <f t="shared" si="21"/>
        <v>40</v>
      </c>
      <c r="X54" s="142">
        <f t="shared" si="21"/>
        <v>20</v>
      </c>
      <c r="Y54" s="142">
        <f t="shared" si="21"/>
        <v>150</v>
      </c>
      <c r="Z54" s="142">
        <f t="shared" si="21"/>
        <v>20</v>
      </c>
      <c r="AA54" s="142">
        <f t="shared" si="21"/>
        <v>13</v>
      </c>
      <c r="AB54" s="142">
        <f t="shared" si="21"/>
        <v>40</v>
      </c>
      <c r="AC54" s="142">
        <f t="shared" si="21"/>
        <v>60</v>
      </c>
      <c r="AD54" s="142">
        <f t="shared" si="21"/>
        <v>185</v>
      </c>
      <c r="AE54" s="142">
        <f t="shared" si="21"/>
        <v>45</v>
      </c>
      <c r="AF54" s="142">
        <f t="shared" si="21"/>
        <v>19</v>
      </c>
      <c r="AG54" s="142">
        <f t="shared" si="21"/>
        <v>40</v>
      </c>
      <c r="AH54" s="142">
        <f t="shared" si="21"/>
        <v>30</v>
      </c>
      <c r="AI54" s="142">
        <f t="shared" si="21"/>
        <v>170</v>
      </c>
      <c r="AJ54" s="142">
        <f t="shared" si="21"/>
        <v>30</v>
      </c>
      <c r="AK54" s="142">
        <f t="shared" si="21"/>
        <v>18</v>
      </c>
    </row>
    <row r="55" spans="1:37" ht="15.75" thickBot="1" x14ac:dyDescent="0.3">
      <c r="A55" s="810" t="s">
        <v>122</v>
      </c>
      <c r="B55" s="811"/>
      <c r="C55" s="812"/>
      <c r="D55" s="812"/>
      <c r="E55" s="812"/>
      <c r="F55" s="812"/>
      <c r="G55" s="811"/>
      <c r="H55" s="811"/>
      <c r="I55" s="811"/>
      <c r="J55" s="811"/>
      <c r="K55" s="811"/>
      <c r="L55" s="811"/>
      <c r="M55" s="811"/>
      <c r="N55" s="811"/>
      <c r="O55" s="811"/>
      <c r="P55" s="811"/>
      <c r="Q55" s="811"/>
      <c r="R55" s="811"/>
      <c r="S55" s="811"/>
      <c r="T55" s="811"/>
      <c r="U55" s="811"/>
      <c r="V55" s="811"/>
      <c r="W55" s="811"/>
      <c r="X55" s="811"/>
      <c r="Y55" s="811"/>
      <c r="Z55" s="811"/>
      <c r="AA55" s="811"/>
      <c r="AB55" s="811"/>
      <c r="AC55" s="811"/>
      <c r="AD55" s="811"/>
      <c r="AE55" s="811"/>
      <c r="AF55" s="811"/>
      <c r="AG55" s="811"/>
      <c r="AH55" s="811"/>
      <c r="AI55" s="811"/>
      <c r="AJ55" s="811"/>
      <c r="AK55" s="813"/>
    </row>
    <row r="56" spans="1:37" x14ac:dyDescent="0.25">
      <c r="A56" s="10" t="s">
        <v>58</v>
      </c>
      <c r="B56" s="427" t="s">
        <v>139</v>
      </c>
      <c r="C56" s="46">
        <f>SUM(D56:E56)</f>
        <v>9</v>
      </c>
      <c r="D56" s="109">
        <f>SUM(H56:I56,M56:N56,R56:S56,W56:X56,AB56:AC56,AG56:AH56)</f>
        <v>9</v>
      </c>
      <c r="E56" s="109">
        <f>SUM(J56:K56,O56:P56,T56:U56,Y56:Z56,AD56:AE56,AI56:AJ56)</f>
        <v>0</v>
      </c>
      <c r="F56" s="111" t="s">
        <v>15</v>
      </c>
      <c r="G56" s="110">
        <f>SUM(L56,Q56,V56,AA56,AF56,AK56)</f>
        <v>1</v>
      </c>
      <c r="H56" s="9"/>
      <c r="I56" s="9"/>
      <c r="J56" s="12"/>
      <c r="K56" s="10"/>
      <c r="L56" s="159"/>
      <c r="M56" s="9">
        <v>9</v>
      </c>
      <c r="N56" s="9"/>
      <c r="O56" s="12"/>
      <c r="P56" s="10"/>
      <c r="Q56" s="161">
        <v>1</v>
      </c>
      <c r="R56" s="87"/>
      <c r="S56" s="18"/>
      <c r="T56" s="31"/>
      <c r="U56" s="86"/>
      <c r="V56" s="161"/>
      <c r="W56" s="87"/>
      <c r="X56" s="18"/>
      <c r="Y56" s="31"/>
      <c r="Z56" s="24"/>
      <c r="AA56" s="172"/>
      <c r="AB56" s="73"/>
      <c r="AC56" s="73"/>
      <c r="AD56" s="71"/>
      <c r="AE56" s="72"/>
      <c r="AF56" s="119"/>
      <c r="AG56" s="73"/>
      <c r="AH56" s="73"/>
      <c r="AI56" s="71"/>
      <c r="AJ56" s="72"/>
      <c r="AK56" s="119"/>
    </row>
    <row r="57" spans="1:37" x14ac:dyDescent="0.25">
      <c r="A57" s="10" t="s">
        <v>59</v>
      </c>
      <c r="B57" s="413" t="s">
        <v>140</v>
      </c>
      <c r="C57" s="48">
        <f t="shared" ref="C57:C68" si="22">SUM(D57:E57)</f>
        <v>9</v>
      </c>
      <c r="D57" s="14">
        <f t="shared" ref="D57:D68" si="23">SUM(H57:I57,M57:N57,R57:S57,W57:X57,AB57:AC57,AG57:AH57)</f>
        <v>9</v>
      </c>
      <c r="E57" s="14">
        <f t="shared" ref="E57:E68" si="24">SUM(J57:K57,O57:P57,T57:U57,Y57:Z57,AD57:AE57,AI57:AJ57)</f>
        <v>0</v>
      </c>
      <c r="F57" s="112" t="s">
        <v>15</v>
      </c>
      <c r="G57" s="110">
        <f t="shared" ref="G57:G68" si="25">SUM(L57,Q57,V57,AA57,AF57,AK57)</f>
        <v>1</v>
      </c>
      <c r="H57" s="23"/>
      <c r="I57" s="23"/>
      <c r="J57" s="11"/>
      <c r="K57" s="38"/>
      <c r="L57" s="160"/>
      <c r="M57" s="23">
        <v>9</v>
      </c>
      <c r="N57" s="23"/>
      <c r="O57" s="11"/>
      <c r="P57" s="38"/>
      <c r="Q57" s="162">
        <v>1</v>
      </c>
      <c r="R57" s="66"/>
      <c r="S57" s="74"/>
      <c r="T57" s="62"/>
      <c r="U57" s="52"/>
      <c r="V57" s="130"/>
      <c r="W57" s="48"/>
      <c r="X57" s="19"/>
      <c r="Y57" s="28"/>
      <c r="Z57" s="34"/>
      <c r="AA57" s="160"/>
      <c r="AB57" s="74"/>
      <c r="AC57" s="74"/>
      <c r="AD57" s="62"/>
      <c r="AE57" s="61"/>
      <c r="AF57" s="120"/>
      <c r="AG57" s="74"/>
      <c r="AH57" s="74"/>
      <c r="AI57" s="62"/>
      <c r="AJ57" s="61"/>
      <c r="AK57" s="120"/>
    </row>
    <row r="58" spans="1:37" ht="24.75" x14ac:dyDescent="0.25">
      <c r="A58" s="10" t="s">
        <v>60</v>
      </c>
      <c r="B58" s="414" t="s">
        <v>141</v>
      </c>
      <c r="C58" s="48">
        <f t="shared" si="22"/>
        <v>9</v>
      </c>
      <c r="D58" s="14">
        <f t="shared" si="23"/>
        <v>9</v>
      </c>
      <c r="E58" s="14">
        <f t="shared" si="24"/>
        <v>0</v>
      </c>
      <c r="F58" s="112" t="s">
        <v>15</v>
      </c>
      <c r="G58" s="110">
        <f t="shared" si="25"/>
        <v>1</v>
      </c>
      <c r="H58" s="23"/>
      <c r="I58" s="23"/>
      <c r="J58" s="11"/>
      <c r="K58" s="38"/>
      <c r="L58" s="160"/>
      <c r="M58" s="164">
        <v>9</v>
      </c>
      <c r="N58" s="164"/>
      <c r="O58" s="11"/>
      <c r="P58" s="38"/>
      <c r="Q58" s="64">
        <v>1</v>
      </c>
      <c r="R58" s="48"/>
      <c r="S58" s="19"/>
      <c r="T58" s="28"/>
      <c r="U58" s="49"/>
      <c r="V58" s="162"/>
      <c r="W58" s="66"/>
      <c r="X58" s="74"/>
      <c r="Y58" s="62"/>
      <c r="Z58" s="61"/>
      <c r="AA58" s="120"/>
      <c r="AB58" s="74"/>
      <c r="AC58" s="74"/>
      <c r="AD58" s="62"/>
      <c r="AE58" s="61"/>
      <c r="AF58" s="120"/>
      <c r="AG58" s="74"/>
      <c r="AH58" s="74"/>
      <c r="AI58" s="62"/>
      <c r="AJ58" s="61"/>
      <c r="AK58" s="120"/>
    </row>
    <row r="59" spans="1:37" x14ac:dyDescent="0.25">
      <c r="A59" s="10" t="s">
        <v>61</v>
      </c>
      <c r="B59" s="413" t="s">
        <v>142</v>
      </c>
      <c r="C59" s="48">
        <f t="shared" si="22"/>
        <v>12</v>
      </c>
      <c r="D59" s="14">
        <f t="shared" si="23"/>
        <v>12</v>
      </c>
      <c r="E59" s="14">
        <f t="shared" si="24"/>
        <v>0</v>
      </c>
      <c r="F59" s="112" t="s">
        <v>15</v>
      </c>
      <c r="G59" s="110">
        <f t="shared" si="25"/>
        <v>1</v>
      </c>
      <c r="H59" s="19">
        <v>12</v>
      </c>
      <c r="I59" s="19"/>
      <c r="J59" s="28"/>
      <c r="K59" s="34"/>
      <c r="L59" s="15">
        <v>1</v>
      </c>
      <c r="M59" s="23"/>
      <c r="N59" s="23"/>
      <c r="O59" s="11"/>
      <c r="P59" s="38"/>
      <c r="Q59" s="64"/>
      <c r="R59" s="69"/>
      <c r="S59" s="263"/>
      <c r="T59" s="30"/>
      <c r="U59" s="70"/>
      <c r="V59" s="64"/>
      <c r="W59" s="66"/>
      <c r="X59" s="74"/>
      <c r="Y59" s="62"/>
      <c r="Z59" s="61"/>
      <c r="AA59" s="120"/>
      <c r="AB59" s="74"/>
      <c r="AC59" s="74"/>
      <c r="AD59" s="62"/>
      <c r="AE59" s="61"/>
      <c r="AF59" s="120"/>
      <c r="AG59" s="74"/>
      <c r="AH59" s="74"/>
      <c r="AI59" s="62"/>
      <c r="AJ59" s="61"/>
      <c r="AK59" s="120"/>
    </row>
    <row r="60" spans="1:37" x14ac:dyDescent="0.25">
      <c r="A60" s="10" t="s">
        <v>66</v>
      </c>
      <c r="B60" s="413" t="s">
        <v>143</v>
      </c>
      <c r="C60" s="48">
        <f t="shared" si="22"/>
        <v>9</v>
      </c>
      <c r="D60" s="14">
        <f t="shared" si="23"/>
        <v>9</v>
      </c>
      <c r="E60" s="14">
        <f t="shared" si="24"/>
        <v>0</v>
      </c>
      <c r="F60" s="112" t="s">
        <v>15</v>
      </c>
      <c r="G60" s="110">
        <f t="shared" si="25"/>
        <v>1</v>
      </c>
      <c r="H60" s="19"/>
      <c r="I60" s="19"/>
      <c r="J60" s="28"/>
      <c r="K60" s="34"/>
      <c r="L60" s="15"/>
      <c r="M60" s="19"/>
      <c r="N60" s="19"/>
      <c r="O60" s="28"/>
      <c r="P60" s="34"/>
      <c r="Q60" s="64"/>
      <c r="R60" s="48"/>
      <c r="S60" s="19"/>
      <c r="T60" s="28"/>
      <c r="U60" s="49"/>
      <c r="V60" s="64"/>
      <c r="W60" s="88">
        <v>9</v>
      </c>
      <c r="X60" s="77"/>
      <c r="Y60" s="75"/>
      <c r="Z60" s="89"/>
      <c r="AA60" s="189">
        <v>1</v>
      </c>
      <c r="AB60" s="74"/>
      <c r="AC60" s="74"/>
      <c r="AD60" s="62"/>
      <c r="AE60" s="61"/>
      <c r="AF60" s="120"/>
      <c r="AG60" s="74"/>
      <c r="AH60" s="74"/>
      <c r="AI60" s="62"/>
      <c r="AJ60" s="61"/>
      <c r="AK60" s="120"/>
    </row>
    <row r="61" spans="1:37" x14ac:dyDescent="0.25">
      <c r="A61" s="10" t="s">
        <v>62</v>
      </c>
      <c r="B61" s="413" t="s">
        <v>144</v>
      </c>
      <c r="C61" s="48">
        <f t="shared" si="22"/>
        <v>9</v>
      </c>
      <c r="D61" s="14">
        <f t="shared" si="23"/>
        <v>9</v>
      </c>
      <c r="E61" s="14">
        <f t="shared" si="24"/>
        <v>0</v>
      </c>
      <c r="F61" s="112" t="s">
        <v>15</v>
      </c>
      <c r="G61" s="110">
        <f t="shared" si="25"/>
        <v>2</v>
      </c>
      <c r="H61" s="19"/>
      <c r="I61" s="19"/>
      <c r="J61" s="28"/>
      <c r="K61" s="34"/>
      <c r="L61" s="15"/>
      <c r="M61" s="19"/>
      <c r="N61" s="19"/>
      <c r="O61" s="28"/>
      <c r="P61" s="34"/>
      <c r="Q61" s="64"/>
      <c r="R61" s="48"/>
      <c r="S61" s="19"/>
      <c r="T61" s="28"/>
      <c r="U61" s="49"/>
      <c r="V61" s="64"/>
      <c r="W61" s="48"/>
      <c r="X61" s="19"/>
      <c r="Y61" s="28"/>
      <c r="Z61" s="34"/>
      <c r="AA61" s="15"/>
      <c r="AB61" s="74"/>
      <c r="AC61" s="74"/>
      <c r="AD61" s="62"/>
      <c r="AE61" s="61"/>
      <c r="AF61" s="120"/>
      <c r="AG61" s="77">
        <v>9</v>
      </c>
      <c r="AH61" s="77"/>
      <c r="AI61" s="75"/>
      <c r="AJ61" s="89"/>
      <c r="AK61" s="157">
        <v>2</v>
      </c>
    </row>
    <row r="62" spans="1:37" ht="24.75" x14ac:dyDescent="0.25">
      <c r="A62" s="10" t="s">
        <v>63</v>
      </c>
      <c r="B62" s="414" t="s">
        <v>145</v>
      </c>
      <c r="C62" s="48">
        <f t="shared" si="22"/>
        <v>20</v>
      </c>
      <c r="D62" s="14">
        <f t="shared" si="23"/>
        <v>20</v>
      </c>
      <c r="E62" s="14">
        <f t="shared" si="24"/>
        <v>0</v>
      </c>
      <c r="F62" s="112" t="s">
        <v>15</v>
      </c>
      <c r="G62" s="110">
        <f t="shared" si="25"/>
        <v>2</v>
      </c>
      <c r="H62" s="19"/>
      <c r="I62" s="19"/>
      <c r="J62" s="28"/>
      <c r="K62" s="34"/>
      <c r="L62" s="15"/>
      <c r="M62" s="19"/>
      <c r="N62" s="19"/>
      <c r="O62" s="28"/>
      <c r="P62" s="34"/>
      <c r="Q62" s="64"/>
      <c r="R62" s="66"/>
      <c r="S62" s="74"/>
      <c r="T62" s="62"/>
      <c r="U62" s="52"/>
      <c r="V62" s="163"/>
      <c r="W62" s="48">
        <v>12</v>
      </c>
      <c r="X62" s="19">
        <v>8</v>
      </c>
      <c r="Y62" s="28"/>
      <c r="Z62" s="34"/>
      <c r="AA62" s="15">
        <v>2</v>
      </c>
      <c r="AB62" s="77"/>
      <c r="AC62" s="77"/>
      <c r="AD62" s="75"/>
      <c r="AE62" s="89"/>
      <c r="AF62" s="157"/>
      <c r="AG62" s="77"/>
      <c r="AH62" s="77"/>
      <c r="AI62" s="75"/>
      <c r="AJ62" s="89"/>
      <c r="AK62" s="157"/>
    </row>
    <row r="63" spans="1:37" ht="24.75" x14ac:dyDescent="0.25">
      <c r="A63" s="10" t="s">
        <v>64</v>
      </c>
      <c r="B63" s="414" t="s">
        <v>146</v>
      </c>
      <c r="C63" s="48">
        <f t="shared" si="22"/>
        <v>20</v>
      </c>
      <c r="D63" s="14">
        <f t="shared" si="23"/>
        <v>10</v>
      </c>
      <c r="E63" s="14">
        <f t="shared" si="24"/>
        <v>10</v>
      </c>
      <c r="F63" s="112" t="s">
        <v>15</v>
      </c>
      <c r="G63" s="110">
        <f t="shared" si="25"/>
        <v>3</v>
      </c>
      <c r="H63" s="19"/>
      <c r="I63" s="19"/>
      <c r="J63" s="28"/>
      <c r="K63" s="34"/>
      <c r="L63" s="15"/>
      <c r="M63" s="19">
        <v>10</v>
      </c>
      <c r="N63" s="19"/>
      <c r="O63" s="28">
        <v>10</v>
      </c>
      <c r="P63" s="34"/>
      <c r="Q63" s="64">
        <v>3</v>
      </c>
      <c r="R63" s="48"/>
      <c r="S63" s="19"/>
      <c r="T63" s="28"/>
      <c r="U63" s="49"/>
      <c r="V63" s="64"/>
      <c r="W63" s="48"/>
      <c r="X63" s="19"/>
      <c r="Y63" s="28"/>
      <c r="Z63" s="34"/>
      <c r="AA63" s="15"/>
      <c r="AB63" s="74"/>
      <c r="AC63" s="74"/>
      <c r="AD63" s="62"/>
      <c r="AE63" s="61"/>
      <c r="AF63" s="120"/>
      <c r="AG63" s="77"/>
      <c r="AH63" s="77"/>
      <c r="AI63" s="75"/>
      <c r="AJ63" s="89"/>
      <c r="AK63" s="157"/>
    </row>
    <row r="64" spans="1:37" x14ac:dyDescent="0.25">
      <c r="A64" s="10" t="s">
        <v>158</v>
      </c>
      <c r="B64" s="413" t="s">
        <v>147</v>
      </c>
      <c r="C64" s="48">
        <f t="shared" si="22"/>
        <v>20</v>
      </c>
      <c r="D64" s="14">
        <f t="shared" si="23"/>
        <v>0</v>
      </c>
      <c r="E64" s="14">
        <f t="shared" si="24"/>
        <v>20</v>
      </c>
      <c r="F64" s="112" t="s">
        <v>15</v>
      </c>
      <c r="G64" s="110">
        <f t="shared" si="25"/>
        <v>4</v>
      </c>
      <c r="H64" s="19"/>
      <c r="I64" s="19"/>
      <c r="J64" s="28"/>
      <c r="K64" s="34"/>
      <c r="L64" s="15"/>
      <c r="M64" s="19"/>
      <c r="N64" s="19"/>
      <c r="O64" s="28"/>
      <c r="P64" s="34"/>
      <c r="Q64" s="64"/>
      <c r="R64" s="48"/>
      <c r="S64" s="19"/>
      <c r="T64" s="28"/>
      <c r="U64" s="49"/>
      <c r="V64" s="64"/>
      <c r="W64" s="66"/>
      <c r="X64" s="74"/>
      <c r="Y64" s="75">
        <v>20</v>
      </c>
      <c r="Z64" s="61"/>
      <c r="AA64" s="157">
        <v>4</v>
      </c>
      <c r="AB64" s="74"/>
      <c r="AC64" s="74"/>
      <c r="AD64" s="62"/>
      <c r="AE64" s="61"/>
      <c r="AF64" s="120"/>
      <c r="AG64" s="77"/>
      <c r="AH64" s="77"/>
      <c r="AI64" s="75"/>
      <c r="AJ64" s="89"/>
      <c r="AK64" s="157"/>
    </row>
    <row r="65" spans="1:37" x14ac:dyDescent="0.25">
      <c r="A65" s="10" t="s">
        <v>65</v>
      </c>
      <c r="B65" s="413" t="s">
        <v>148</v>
      </c>
      <c r="C65" s="48">
        <f t="shared" si="22"/>
        <v>15</v>
      </c>
      <c r="D65" s="14">
        <f t="shared" si="23"/>
        <v>15</v>
      </c>
      <c r="E65" s="14">
        <f t="shared" si="24"/>
        <v>0</v>
      </c>
      <c r="F65" s="112" t="s">
        <v>15</v>
      </c>
      <c r="G65" s="110">
        <f t="shared" si="25"/>
        <v>2</v>
      </c>
      <c r="H65" s="19"/>
      <c r="I65" s="19"/>
      <c r="J65" s="28"/>
      <c r="K65" s="34"/>
      <c r="L65" s="15"/>
      <c r="M65" s="19"/>
      <c r="N65" s="19"/>
      <c r="O65" s="28"/>
      <c r="P65" s="34"/>
      <c r="Q65" s="64"/>
      <c r="R65" s="48"/>
      <c r="S65" s="19"/>
      <c r="T65" s="28"/>
      <c r="U65" s="49"/>
      <c r="V65" s="64"/>
      <c r="W65" s="48"/>
      <c r="X65" s="19"/>
      <c r="Y65" s="28"/>
      <c r="Z65" s="34"/>
      <c r="AA65" s="15"/>
      <c r="AB65" s="74"/>
      <c r="AC65" s="74"/>
      <c r="AD65" s="62"/>
      <c r="AE65" s="61"/>
      <c r="AF65" s="120"/>
      <c r="AG65" s="77">
        <v>6</v>
      </c>
      <c r="AH65" s="77">
        <v>9</v>
      </c>
      <c r="AI65" s="75"/>
      <c r="AJ65" s="89"/>
      <c r="AK65" s="157">
        <v>2</v>
      </c>
    </row>
    <row r="66" spans="1:37" ht="24.75" x14ac:dyDescent="0.25">
      <c r="A66" s="10" t="s">
        <v>49</v>
      </c>
      <c r="B66" s="414" t="s">
        <v>149</v>
      </c>
      <c r="C66" s="48">
        <f t="shared" si="22"/>
        <v>20</v>
      </c>
      <c r="D66" s="14">
        <f t="shared" si="23"/>
        <v>0</v>
      </c>
      <c r="E66" s="14">
        <f t="shared" si="24"/>
        <v>20</v>
      </c>
      <c r="F66" s="112" t="s">
        <v>15</v>
      </c>
      <c r="G66" s="110">
        <f t="shared" si="25"/>
        <v>4</v>
      </c>
      <c r="H66" s="19"/>
      <c r="I66" s="19"/>
      <c r="J66" s="28"/>
      <c r="K66" s="34"/>
      <c r="L66" s="15"/>
      <c r="M66" s="19"/>
      <c r="N66" s="19"/>
      <c r="O66" s="28"/>
      <c r="P66" s="34"/>
      <c r="Q66" s="64"/>
      <c r="R66" s="48"/>
      <c r="S66" s="19"/>
      <c r="T66" s="28"/>
      <c r="U66" s="49"/>
      <c r="V66" s="64"/>
      <c r="W66" s="48"/>
      <c r="X66" s="19"/>
      <c r="Y66" s="28"/>
      <c r="Z66" s="34"/>
      <c r="AA66" s="15"/>
      <c r="AB66" s="74"/>
      <c r="AC66" s="74"/>
      <c r="AD66" s="75">
        <v>20</v>
      </c>
      <c r="AE66" s="89"/>
      <c r="AF66" s="157">
        <v>4</v>
      </c>
      <c r="AG66" s="77"/>
      <c r="AH66" s="77"/>
      <c r="AI66" s="75"/>
      <c r="AJ66" s="89"/>
      <c r="AK66" s="157"/>
    </row>
    <row r="67" spans="1:37" x14ac:dyDescent="0.25">
      <c r="A67" s="10" t="s">
        <v>50</v>
      </c>
      <c r="B67" s="414" t="s">
        <v>150</v>
      </c>
      <c r="C67" s="48">
        <f t="shared" si="22"/>
        <v>20</v>
      </c>
      <c r="D67" s="14">
        <f t="shared" si="23"/>
        <v>20</v>
      </c>
      <c r="E67" s="14">
        <f t="shared" si="24"/>
        <v>0</v>
      </c>
      <c r="F67" s="112" t="s">
        <v>15</v>
      </c>
      <c r="G67" s="110">
        <f t="shared" si="25"/>
        <v>2</v>
      </c>
      <c r="H67" s="19"/>
      <c r="I67" s="19"/>
      <c r="J67" s="28"/>
      <c r="K67" s="34"/>
      <c r="L67" s="15"/>
      <c r="M67" s="19"/>
      <c r="N67" s="19"/>
      <c r="O67" s="28"/>
      <c r="P67" s="34"/>
      <c r="Q67" s="64"/>
      <c r="R67" s="48">
        <v>12</v>
      </c>
      <c r="S67" s="19">
        <v>8</v>
      </c>
      <c r="T67" s="28"/>
      <c r="U67" s="49"/>
      <c r="V67" s="64">
        <v>2</v>
      </c>
      <c r="W67" s="48"/>
      <c r="X67" s="19"/>
      <c r="Y67" s="28"/>
      <c r="Z67" s="34"/>
      <c r="AA67" s="15"/>
      <c r="AB67" s="74"/>
      <c r="AC67" s="74"/>
      <c r="AD67" s="62"/>
      <c r="AE67" s="61"/>
      <c r="AF67" s="120"/>
      <c r="AG67" s="77"/>
      <c r="AH67" s="77"/>
      <c r="AI67" s="75"/>
      <c r="AJ67" s="89"/>
      <c r="AK67" s="157"/>
    </row>
    <row r="68" spans="1:37" ht="15.75" thickBot="1" x14ac:dyDescent="0.3">
      <c r="A68" s="10" t="s">
        <v>51</v>
      </c>
      <c r="B68" s="413" t="s">
        <v>154</v>
      </c>
      <c r="C68" s="48">
        <f t="shared" si="22"/>
        <v>18</v>
      </c>
      <c r="D68" s="14">
        <f t="shared" si="23"/>
        <v>18</v>
      </c>
      <c r="E68" s="14">
        <f t="shared" si="24"/>
        <v>0</v>
      </c>
      <c r="F68" s="112" t="s">
        <v>15</v>
      </c>
      <c r="G68" s="110">
        <f t="shared" si="25"/>
        <v>2</v>
      </c>
      <c r="H68" s="260">
        <v>12</v>
      </c>
      <c r="I68" s="260">
        <v>6</v>
      </c>
      <c r="J68" s="28"/>
      <c r="K68" s="34"/>
      <c r="L68" s="15">
        <v>2</v>
      </c>
      <c r="M68" s="19"/>
      <c r="N68" s="19"/>
      <c r="O68" s="28"/>
      <c r="P68" s="34"/>
      <c r="Q68" s="64"/>
      <c r="R68" s="58"/>
      <c r="S68" s="21"/>
      <c r="T68" s="33"/>
      <c r="U68" s="59"/>
      <c r="V68" s="65"/>
      <c r="W68" s="58"/>
      <c r="X68" s="21"/>
      <c r="Y68" s="33"/>
      <c r="Z68" s="27"/>
      <c r="AA68" s="67"/>
      <c r="AB68" s="171"/>
      <c r="AC68" s="171"/>
      <c r="AD68" s="60"/>
      <c r="AE68" s="173"/>
      <c r="AF68" s="138"/>
      <c r="AG68" s="99"/>
      <c r="AH68" s="99"/>
      <c r="AI68" s="100"/>
      <c r="AJ68" s="101"/>
      <c r="AK68" s="174"/>
    </row>
    <row r="69" spans="1:37" x14ac:dyDescent="0.25">
      <c r="A69" s="10" t="s">
        <v>67</v>
      </c>
      <c r="B69" s="283" t="s">
        <v>167</v>
      </c>
      <c r="C69" s="84">
        <f>SUM(D69:E69)</f>
        <v>9</v>
      </c>
      <c r="D69" s="1">
        <f>SUM(H69:I69,M69:N69,R69:S69,W69:X69,AB69:AC69,AG69:AH69)</f>
        <v>9</v>
      </c>
      <c r="E69" s="1">
        <f>SUM(J69:K69,O69:P69,T69:U69,Y69:Z69,AD69:AE69,AI69:AJ69)</f>
        <v>0</v>
      </c>
      <c r="F69" s="284" t="s">
        <v>15</v>
      </c>
      <c r="G69" s="85">
        <f>SUM(L69,Q69,V69,AA69,AF69,AK69)</f>
        <v>1</v>
      </c>
      <c r="H69" s="166">
        <v>9</v>
      </c>
      <c r="I69" s="166"/>
      <c r="J69" s="2"/>
      <c r="K69" s="167"/>
      <c r="L69" s="181">
        <v>1</v>
      </c>
      <c r="M69" s="166"/>
      <c r="N69" s="166"/>
      <c r="O69" s="2"/>
      <c r="P69" s="167"/>
      <c r="Q69" s="181"/>
      <c r="R69" s="166"/>
      <c r="S69" s="166"/>
      <c r="T69" s="2"/>
      <c r="U69" s="167"/>
      <c r="V69" s="181"/>
      <c r="W69" s="166"/>
      <c r="X69" s="166"/>
      <c r="Y69" s="2"/>
      <c r="Z69" s="167"/>
      <c r="AA69" s="181"/>
      <c r="AB69" s="175"/>
      <c r="AC69" s="175"/>
      <c r="AD69" s="168"/>
      <c r="AE69" s="177"/>
      <c r="AF69" s="185"/>
      <c r="AG69" s="175"/>
      <c r="AH69" s="175"/>
      <c r="AI69" s="168"/>
      <c r="AJ69" s="177"/>
      <c r="AK69" s="185"/>
    </row>
    <row r="70" spans="1:37" x14ac:dyDescent="0.25">
      <c r="A70" s="10" t="s">
        <v>68</v>
      </c>
      <c r="B70" s="221" t="s">
        <v>168</v>
      </c>
      <c r="C70" s="84">
        <f>SUM(D70:E70)</f>
        <v>9</v>
      </c>
      <c r="D70" s="1">
        <f>SUM(H70:I70,M70:N70,R70:S70,W70:X70,AB70:AC70,AG70:AH70)</f>
        <v>9</v>
      </c>
      <c r="E70" s="1">
        <f>SUM(J70:K70,O70:P70,T70:U70,Y70:Z70,AD70:AE70,AI70:AJ70)</f>
        <v>0</v>
      </c>
      <c r="F70" s="197" t="s">
        <v>15</v>
      </c>
      <c r="G70" s="85">
        <f>SUM(L70,Q70,V70,AA70,AF70,AK70)</f>
        <v>1</v>
      </c>
      <c r="H70" s="3"/>
      <c r="I70" s="3"/>
      <c r="J70" s="26"/>
      <c r="K70" s="169"/>
      <c r="L70" s="182"/>
      <c r="M70" s="3"/>
      <c r="N70" s="3"/>
      <c r="O70" s="26"/>
      <c r="P70" s="169"/>
      <c r="Q70" s="182"/>
      <c r="R70" s="3"/>
      <c r="S70" s="3"/>
      <c r="T70" s="26"/>
      <c r="U70" s="169"/>
      <c r="V70" s="182"/>
      <c r="W70" s="3">
        <v>9</v>
      </c>
      <c r="X70" s="3"/>
      <c r="Y70" s="26"/>
      <c r="Z70" s="169"/>
      <c r="AA70" s="182">
        <v>1</v>
      </c>
      <c r="AB70" s="176"/>
      <c r="AC70" s="176"/>
      <c r="AD70" s="170"/>
      <c r="AE70" s="178"/>
      <c r="AF70" s="186"/>
      <c r="AG70" s="176"/>
      <c r="AH70" s="176"/>
      <c r="AI70" s="170"/>
      <c r="AJ70" s="178"/>
      <c r="AK70" s="186"/>
    </row>
    <row r="71" spans="1:37" ht="15.75" thickBot="1" x14ac:dyDescent="0.3">
      <c r="A71" s="10" t="s">
        <v>69</v>
      </c>
      <c r="B71" s="285" t="s">
        <v>169</v>
      </c>
      <c r="C71" s="84">
        <f>SUM(D71:E71)</f>
        <v>9</v>
      </c>
      <c r="D71" s="1">
        <f>SUM(H71:I71,M71:N71,R71:S71,W71:X71,AB71:AC71,AG71:AH71)</f>
        <v>9</v>
      </c>
      <c r="E71" s="1">
        <f>SUM(J71:K71,O71:P71,T71:U71,Y71:Z71,AD71:AE71,AI71:AJ71)</f>
        <v>0</v>
      </c>
      <c r="F71" s="197" t="s">
        <v>15</v>
      </c>
      <c r="G71" s="85">
        <f>SUM(L71,Q71,V71,AA71,AF71,AK71)</f>
        <v>1</v>
      </c>
      <c r="H71" s="3"/>
      <c r="I71" s="3"/>
      <c r="J71" s="26"/>
      <c r="K71" s="169"/>
      <c r="L71" s="182"/>
      <c r="M71" s="3">
        <v>9</v>
      </c>
      <c r="N71" s="3"/>
      <c r="O71" s="26"/>
      <c r="P71" s="169"/>
      <c r="Q71" s="182">
        <v>1</v>
      </c>
      <c r="R71" s="3"/>
      <c r="S71" s="3"/>
      <c r="T71" s="26"/>
      <c r="U71" s="169"/>
      <c r="V71" s="182"/>
      <c r="W71" s="3"/>
      <c r="X71" s="3"/>
      <c r="Y71" s="26"/>
      <c r="Z71" s="169"/>
      <c r="AA71" s="182"/>
      <c r="AB71" s="176"/>
      <c r="AC71" s="176"/>
      <c r="AD71" s="170"/>
      <c r="AE71" s="178"/>
      <c r="AF71" s="186"/>
      <c r="AG71" s="176"/>
      <c r="AH71" s="176"/>
      <c r="AI71" s="170"/>
      <c r="AJ71" s="178"/>
      <c r="AK71" s="186"/>
    </row>
    <row r="72" spans="1:37" ht="15.75" thickBot="1" x14ac:dyDescent="0.3">
      <c r="A72" s="805" t="s">
        <v>18</v>
      </c>
      <c r="B72" s="809"/>
      <c r="C72" s="144">
        <f>SUM(C56:C71)</f>
        <v>217</v>
      </c>
      <c r="D72" s="144">
        <f t="shared" ref="D72:AK72" si="26">SUM(D56:D71)</f>
        <v>167</v>
      </c>
      <c r="E72" s="144">
        <f t="shared" si="26"/>
        <v>50</v>
      </c>
      <c r="F72" s="144">
        <f t="shared" si="26"/>
        <v>0</v>
      </c>
      <c r="G72" s="144">
        <f t="shared" si="26"/>
        <v>29</v>
      </c>
      <c r="H72" s="144">
        <f t="shared" si="26"/>
        <v>33</v>
      </c>
      <c r="I72" s="144">
        <f t="shared" si="26"/>
        <v>6</v>
      </c>
      <c r="J72" s="144">
        <f t="shared" si="26"/>
        <v>0</v>
      </c>
      <c r="K72" s="144">
        <f t="shared" si="26"/>
        <v>0</v>
      </c>
      <c r="L72" s="144">
        <f t="shared" si="26"/>
        <v>4</v>
      </c>
      <c r="M72" s="144">
        <f t="shared" si="26"/>
        <v>46</v>
      </c>
      <c r="N72" s="144">
        <f t="shared" si="26"/>
        <v>0</v>
      </c>
      <c r="O72" s="144">
        <f t="shared" si="26"/>
        <v>10</v>
      </c>
      <c r="P72" s="144">
        <f t="shared" si="26"/>
        <v>0</v>
      </c>
      <c r="Q72" s="144">
        <f t="shared" si="26"/>
        <v>7</v>
      </c>
      <c r="R72" s="144">
        <f t="shared" si="26"/>
        <v>12</v>
      </c>
      <c r="S72" s="144">
        <f t="shared" si="26"/>
        <v>8</v>
      </c>
      <c r="T72" s="144">
        <f t="shared" si="26"/>
        <v>0</v>
      </c>
      <c r="U72" s="144">
        <f t="shared" si="26"/>
        <v>0</v>
      </c>
      <c r="V72" s="144">
        <f t="shared" si="26"/>
        <v>2</v>
      </c>
      <c r="W72" s="144">
        <f t="shared" si="26"/>
        <v>30</v>
      </c>
      <c r="X72" s="144">
        <f t="shared" si="26"/>
        <v>8</v>
      </c>
      <c r="Y72" s="144">
        <f t="shared" si="26"/>
        <v>20</v>
      </c>
      <c r="Z72" s="144">
        <f t="shared" si="26"/>
        <v>0</v>
      </c>
      <c r="AA72" s="144">
        <f t="shared" si="26"/>
        <v>8</v>
      </c>
      <c r="AB72" s="144">
        <f t="shared" si="26"/>
        <v>0</v>
      </c>
      <c r="AC72" s="144">
        <f t="shared" si="26"/>
        <v>0</v>
      </c>
      <c r="AD72" s="144">
        <f t="shared" si="26"/>
        <v>20</v>
      </c>
      <c r="AE72" s="144">
        <f t="shared" si="26"/>
        <v>0</v>
      </c>
      <c r="AF72" s="144">
        <f t="shared" si="26"/>
        <v>4</v>
      </c>
      <c r="AG72" s="144">
        <f t="shared" si="26"/>
        <v>15</v>
      </c>
      <c r="AH72" s="144">
        <f t="shared" si="26"/>
        <v>9</v>
      </c>
      <c r="AI72" s="144">
        <f t="shared" si="26"/>
        <v>0</v>
      </c>
      <c r="AJ72" s="144">
        <f t="shared" si="26"/>
        <v>0</v>
      </c>
      <c r="AK72" s="144">
        <f t="shared" si="26"/>
        <v>4</v>
      </c>
    </row>
    <row r="73" spans="1:37" ht="15.75" customHeight="1" thickBot="1" x14ac:dyDescent="0.3">
      <c r="A73" s="816" t="s">
        <v>127</v>
      </c>
      <c r="B73" s="817"/>
      <c r="C73" s="817"/>
      <c r="D73" s="817"/>
      <c r="E73" s="817"/>
      <c r="F73" s="817"/>
      <c r="G73" s="817"/>
      <c r="H73" s="817"/>
      <c r="I73" s="817"/>
      <c r="J73" s="817"/>
      <c r="K73" s="817"/>
      <c r="L73" s="817"/>
      <c r="M73" s="817"/>
      <c r="N73" s="817"/>
      <c r="O73" s="817"/>
      <c r="P73" s="817"/>
      <c r="Q73" s="817"/>
      <c r="R73" s="817"/>
      <c r="S73" s="817"/>
      <c r="T73" s="817"/>
      <c r="U73" s="817"/>
      <c r="V73" s="817"/>
      <c r="W73" s="817"/>
      <c r="X73" s="817"/>
      <c r="Y73" s="817"/>
      <c r="Z73" s="817"/>
      <c r="AA73" s="817"/>
      <c r="AB73" s="817"/>
      <c r="AC73" s="817"/>
      <c r="AD73" s="817"/>
      <c r="AE73" s="817"/>
      <c r="AF73" s="817"/>
      <c r="AG73" s="817"/>
      <c r="AH73" s="817"/>
      <c r="AI73" s="817"/>
      <c r="AJ73" s="817"/>
      <c r="AK73" s="818"/>
    </row>
    <row r="74" spans="1:37" x14ac:dyDescent="0.25">
      <c r="A74" s="114" t="s">
        <v>70</v>
      </c>
      <c r="B74" s="116" t="s">
        <v>151</v>
      </c>
      <c r="C74" s="94">
        <f>SUM(D74:E74)</f>
        <v>160</v>
      </c>
      <c r="D74" s="200">
        <f>SUM(H74:I74,M74:N74,R74:S74,W74:X74,AB74:AC74,AG74:AH74)</f>
        <v>0</v>
      </c>
      <c r="E74" s="1">
        <f>SUM(J74:K74,O74:P74,T74:U74,Y74:Z74,AD74:AE74,AI74:AJ74)</f>
        <v>160</v>
      </c>
      <c r="F74" s="39" t="s">
        <v>15</v>
      </c>
      <c r="G74" s="85">
        <f>SUM(L74,Q74,V74,AA74,AF74,AK74)</f>
        <v>5</v>
      </c>
      <c r="H74" s="94"/>
      <c r="I74" s="94"/>
      <c r="J74" s="1"/>
      <c r="K74" s="165"/>
      <c r="L74" s="180"/>
      <c r="M74" s="94"/>
      <c r="N74" s="94"/>
      <c r="O74" s="1"/>
      <c r="P74" s="165"/>
      <c r="Q74" s="180"/>
      <c r="R74" s="94"/>
      <c r="S74" s="94"/>
      <c r="T74" s="1">
        <v>160</v>
      </c>
      <c r="U74" s="165"/>
      <c r="V74" s="180">
        <v>5</v>
      </c>
      <c r="W74" s="94"/>
      <c r="X74" s="94"/>
      <c r="Y74" s="1"/>
      <c r="Z74" s="165"/>
      <c r="AA74" s="183"/>
      <c r="AB74" s="201"/>
      <c r="AC74" s="201"/>
      <c r="AD74" s="202"/>
      <c r="AE74" s="203"/>
      <c r="AF74" s="204"/>
      <c r="AG74" s="201"/>
      <c r="AH74" s="201"/>
      <c r="AI74" s="202"/>
      <c r="AJ74" s="203"/>
      <c r="AK74" s="204"/>
    </row>
    <row r="75" spans="1:37" x14ac:dyDescent="0.25">
      <c r="A75" s="114" t="s">
        <v>71</v>
      </c>
      <c r="B75" s="117" t="s">
        <v>152</v>
      </c>
      <c r="C75" s="94">
        <f t="shared" ref="C75:C76" si="27">SUM(D75:E75)</f>
        <v>80</v>
      </c>
      <c r="D75" s="200">
        <f t="shared" ref="D75:D76" si="28">SUM(H75:I75,M75:N75,R75:S75,W75:X75,AB75:AC75,AG75:AH75)</f>
        <v>0</v>
      </c>
      <c r="E75" s="1">
        <f t="shared" ref="E75:E76" si="29">SUM(J75:K75,O75:P75,T75:U75,Y75:Z75,AD75:AE75,AI75:AJ75)</f>
        <v>80</v>
      </c>
      <c r="F75" s="40" t="s">
        <v>15</v>
      </c>
      <c r="G75" s="85">
        <f t="shared" ref="G75:G76" si="30">SUM(L75,Q75,V75,AA75,AF75,AK75)</f>
        <v>3</v>
      </c>
      <c r="H75" s="166"/>
      <c r="I75" s="166"/>
      <c r="J75" s="2"/>
      <c r="K75" s="167"/>
      <c r="L75" s="181"/>
      <c r="M75" s="166"/>
      <c r="N75" s="166"/>
      <c r="O75" s="2"/>
      <c r="P75" s="167"/>
      <c r="Q75" s="181"/>
      <c r="R75" s="166"/>
      <c r="S75" s="166"/>
      <c r="T75" s="2"/>
      <c r="U75" s="167"/>
      <c r="V75" s="181"/>
      <c r="W75" s="166"/>
      <c r="X75" s="166"/>
      <c r="Y75" s="2">
        <v>80</v>
      </c>
      <c r="Z75" s="167"/>
      <c r="AA75" s="181">
        <v>3</v>
      </c>
      <c r="AB75" s="206"/>
      <c r="AC75" s="206"/>
      <c r="AD75" s="207"/>
      <c r="AE75" s="208"/>
      <c r="AF75" s="209"/>
      <c r="AG75" s="206"/>
      <c r="AH75" s="206"/>
      <c r="AI75" s="207"/>
      <c r="AJ75" s="208"/>
      <c r="AK75" s="209"/>
    </row>
    <row r="76" spans="1:37" ht="15.75" thickBot="1" x14ac:dyDescent="0.3">
      <c r="A76" s="114" t="s">
        <v>72</v>
      </c>
      <c r="B76" s="118" t="s">
        <v>153</v>
      </c>
      <c r="C76" s="98">
        <f t="shared" si="27"/>
        <v>80</v>
      </c>
      <c r="D76" s="200">
        <f t="shared" si="28"/>
        <v>0</v>
      </c>
      <c r="E76" s="90">
        <f t="shared" si="29"/>
        <v>80</v>
      </c>
      <c r="F76" s="43" t="s">
        <v>15</v>
      </c>
      <c r="G76" s="85">
        <f t="shared" si="30"/>
        <v>3</v>
      </c>
      <c r="H76" s="3"/>
      <c r="I76" s="3"/>
      <c r="J76" s="26"/>
      <c r="K76" s="169"/>
      <c r="L76" s="182"/>
      <c r="M76" s="3"/>
      <c r="N76" s="3"/>
      <c r="O76" s="26"/>
      <c r="P76" s="169"/>
      <c r="Q76" s="182"/>
      <c r="R76" s="3"/>
      <c r="S76" s="3"/>
      <c r="T76" s="26"/>
      <c r="U76" s="169"/>
      <c r="V76" s="182"/>
      <c r="W76" s="3"/>
      <c r="X76" s="3"/>
      <c r="Y76" s="26"/>
      <c r="Z76" s="169"/>
      <c r="AA76" s="184"/>
      <c r="AB76" s="211"/>
      <c r="AC76" s="211"/>
      <c r="AD76" s="212">
        <v>80</v>
      </c>
      <c r="AE76" s="213"/>
      <c r="AF76" s="214">
        <v>3</v>
      </c>
      <c r="AG76" s="211"/>
      <c r="AH76" s="211"/>
      <c r="AI76" s="212"/>
      <c r="AJ76" s="213"/>
      <c r="AK76" s="214"/>
    </row>
    <row r="77" spans="1:37" ht="15.75" thickBot="1" x14ac:dyDescent="0.3">
      <c r="A77" s="805" t="s">
        <v>18</v>
      </c>
      <c r="B77" s="809"/>
      <c r="C77" s="145">
        <f>SUM(C74:C76)</f>
        <v>320</v>
      </c>
      <c r="D77" s="145">
        <f t="shared" ref="D77:AK77" si="31">SUM(D74:D76)</f>
        <v>0</v>
      </c>
      <c r="E77" s="145">
        <f t="shared" si="31"/>
        <v>320</v>
      </c>
      <c r="F77" s="145">
        <f t="shared" si="31"/>
        <v>0</v>
      </c>
      <c r="G77" s="145">
        <f t="shared" si="31"/>
        <v>11</v>
      </c>
      <c r="H77" s="145">
        <f t="shared" si="31"/>
        <v>0</v>
      </c>
      <c r="I77" s="145"/>
      <c r="J77" s="145">
        <f t="shared" si="31"/>
        <v>0</v>
      </c>
      <c r="K77" s="145">
        <f t="shared" si="31"/>
        <v>0</v>
      </c>
      <c r="L77" s="145">
        <f t="shared" si="31"/>
        <v>0</v>
      </c>
      <c r="M77" s="145">
        <f t="shared" si="31"/>
        <v>0</v>
      </c>
      <c r="N77" s="145"/>
      <c r="O77" s="145">
        <f t="shared" si="31"/>
        <v>0</v>
      </c>
      <c r="P77" s="145">
        <f t="shared" si="31"/>
        <v>0</v>
      </c>
      <c r="Q77" s="145">
        <f t="shared" si="31"/>
        <v>0</v>
      </c>
      <c r="R77" s="145">
        <f t="shared" si="31"/>
        <v>0</v>
      </c>
      <c r="S77" s="145"/>
      <c r="T77" s="145">
        <f t="shared" si="31"/>
        <v>160</v>
      </c>
      <c r="U77" s="145">
        <f t="shared" si="31"/>
        <v>0</v>
      </c>
      <c r="V77" s="145">
        <f t="shared" si="31"/>
        <v>5</v>
      </c>
      <c r="W77" s="145">
        <f t="shared" si="31"/>
        <v>0</v>
      </c>
      <c r="X77" s="145"/>
      <c r="Y77" s="145">
        <f t="shared" si="31"/>
        <v>80</v>
      </c>
      <c r="Z77" s="145">
        <f t="shared" si="31"/>
        <v>0</v>
      </c>
      <c r="AA77" s="145">
        <f t="shared" si="31"/>
        <v>3</v>
      </c>
      <c r="AB77" s="145">
        <f t="shared" si="31"/>
        <v>0</v>
      </c>
      <c r="AC77" s="145"/>
      <c r="AD77" s="145">
        <f t="shared" si="31"/>
        <v>80</v>
      </c>
      <c r="AE77" s="145">
        <f t="shared" si="31"/>
        <v>0</v>
      </c>
      <c r="AF77" s="145">
        <f t="shared" si="31"/>
        <v>3</v>
      </c>
      <c r="AG77" s="145">
        <f t="shared" si="31"/>
        <v>0</v>
      </c>
      <c r="AH77" s="145"/>
      <c r="AI77" s="145">
        <f t="shared" si="31"/>
        <v>0</v>
      </c>
      <c r="AJ77" s="145">
        <f t="shared" si="31"/>
        <v>0</v>
      </c>
      <c r="AK77" s="145">
        <f t="shared" si="31"/>
        <v>0</v>
      </c>
    </row>
    <row r="78" spans="1:37" ht="15.75" customHeight="1" thickBot="1" x14ac:dyDescent="0.3">
      <c r="A78" s="816" t="s">
        <v>128</v>
      </c>
      <c r="B78" s="819"/>
      <c r="C78" s="817"/>
      <c r="D78" s="817"/>
      <c r="E78" s="817"/>
      <c r="F78" s="817"/>
      <c r="G78" s="817"/>
      <c r="H78" s="817"/>
      <c r="I78" s="817"/>
      <c r="J78" s="817"/>
      <c r="K78" s="817"/>
      <c r="L78" s="817"/>
      <c r="M78" s="817"/>
      <c r="N78" s="817"/>
      <c r="O78" s="817"/>
      <c r="P78" s="817"/>
      <c r="Q78" s="817"/>
      <c r="R78" s="817"/>
      <c r="S78" s="817"/>
      <c r="T78" s="817"/>
      <c r="U78" s="817"/>
      <c r="V78" s="817"/>
      <c r="W78" s="817"/>
      <c r="X78" s="817"/>
      <c r="Y78" s="817"/>
      <c r="Z78" s="817"/>
      <c r="AA78" s="817"/>
      <c r="AB78" s="817"/>
      <c r="AC78" s="817"/>
      <c r="AD78" s="817"/>
      <c r="AE78" s="817"/>
      <c r="AF78" s="817"/>
      <c r="AG78" s="817"/>
      <c r="AH78" s="817"/>
      <c r="AI78" s="817"/>
      <c r="AJ78" s="817"/>
      <c r="AK78" s="818"/>
    </row>
    <row r="79" spans="1:37" x14ac:dyDescent="0.25">
      <c r="A79" s="114" t="s">
        <v>73</v>
      </c>
      <c r="B79" s="116" t="s">
        <v>129</v>
      </c>
      <c r="C79" s="94">
        <f>SUM(D79:E79)</f>
        <v>65</v>
      </c>
      <c r="D79" s="200">
        <f>SUM(H79:I79,M79:N79,R79:S79,W79:X79,AB79:AC79,AG79:AH79)</f>
        <v>5</v>
      </c>
      <c r="E79" s="1">
        <f>SUM(J79:K79,O79:P79,T79:U79,Y79:AA79,AD79:AE79,AI79:AJ79)</f>
        <v>60</v>
      </c>
      <c r="F79" s="39" t="s">
        <v>15</v>
      </c>
      <c r="G79" s="85">
        <f>SUM(L79,Q79,V79,AA79,AF79,AK79)</f>
        <v>3</v>
      </c>
      <c r="H79" s="41"/>
      <c r="I79" s="41"/>
      <c r="J79" s="25"/>
      <c r="K79" s="39"/>
      <c r="L79" s="187"/>
      <c r="M79" s="41">
        <v>5</v>
      </c>
      <c r="N79" s="41"/>
      <c r="O79" s="1">
        <v>60</v>
      </c>
      <c r="P79" s="39"/>
      <c r="Q79" s="187">
        <v>3</v>
      </c>
      <c r="R79" s="41"/>
      <c r="S79" s="41"/>
      <c r="T79" s="25"/>
      <c r="U79" s="39"/>
      <c r="V79" s="113"/>
      <c r="W79" s="41"/>
      <c r="X79" s="41"/>
      <c r="Y79" s="25"/>
      <c r="Z79" s="39"/>
      <c r="AA79" s="42"/>
      <c r="AB79" s="215"/>
      <c r="AC79" s="215"/>
      <c r="AD79" s="216"/>
      <c r="AE79" s="217"/>
      <c r="AF79" s="218"/>
      <c r="AG79" s="215"/>
      <c r="AH79" s="215"/>
      <c r="AI79" s="216"/>
      <c r="AJ79" s="217"/>
      <c r="AK79" s="218"/>
    </row>
    <row r="80" spans="1:37" ht="15.75" thickBot="1" x14ac:dyDescent="0.3">
      <c r="A80" s="115" t="s">
        <v>177</v>
      </c>
      <c r="B80" s="102" t="s">
        <v>130</v>
      </c>
      <c r="C80" s="94">
        <f>SUM(D80:E80)</f>
        <v>65</v>
      </c>
      <c r="D80" s="200">
        <f>SUM(H80:I80,M80:N80,R80:S80,W80:X80,AB80:AC80,AG80:AH80)</f>
        <v>5</v>
      </c>
      <c r="E80" s="1">
        <f>SUM(J80:K80,O80:P80,T80:U80,Y80:AA80,AD80:AE80,AI80:AJ80)</f>
        <v>60</v>
      </c>
      <c r="F80" s="40" t="s">
        <v>15</v>
      </c>
      <c r="G80" s="85">
        <f>SUM(L80,Q80,V80,AA80,AF80,AK80)</f>
        <v>3</v>
      </c>
      <c r="H80" s="22"/>
      <c r="I80" s="22"/>
      <c r="J80" s="13"/>
      <c r="K80" s="40"/>
      <c r="L80" s="17"/>
      <c r="M80" s="22"/>
      <c r="N80" s="22"/>
      <c r="O80" s="13"/>
      <c r="P80" s="40"/>
      <c r="Q80" s="17"/>
      <c r="R80" s="22">
        <v>5</v>
      </c>
      <c r="S80" s="22"/>
      <c r="T80" s="13">
        <v>60</v>
      </c>
      <c r="U80" s="40"/>
      <c r="V80" s="17">
        <v>3</v>
      </c>
      <c r="W80" s="22"/>
      <c r="X80" s="22"/>
      <c r="Y80" s="13"/>
      <c r="Z80" s="40"/>
      <c r="AA80" s="179"/>
      <c r="AB80" s="198"/>
      <c r="AC80" s="198"/>
      <c r="AD80" s="193"/>
      <c r="AE80" s="199"/>
      <c r="AF80" s="219"/>
      <c r="AG80" s="198"/>
      <c r="AH80" s="198"/>
      <c r="AI80" s="193"/>
      <c r="AJ80" s="199"/>
      <c r="AK80" s="219"/>
    </row>
    <row r="81" spans="1:37" ht="15.75" thickBot="1" x14ac:dyDescent="0.3">
      <c r="A81" s="805" t="s">
        <v>18</v>
      </c>
      <c r="B81" s="806"/>
      <c r="C81" s="146">
        <f>SUM(C79:C80)</f>
        <v>130</v>
      </c>
      <c r="D81" s="146">
        <f t="shared" ref="D81:AK81" si="32">SUM(D79:D80)</f>
        <v>10</v>
      </c>
      <c r="E81" s="146">
        <f t="shared" si="32"/>
        <v>120</v>
      </c>
      <c r="F81" s="146">
        <f t="shared" si="32"/>
        <v>0</v>
      </c>
      <c r="G81" s="146">
        <f t="shared" si="32"/>
        <v>6</v>
      </c>
      <c r="H81" s="146">
        <f t="shared" si="32"/>
        <v>0</v>
      </c>
      <c r="I81" s="146"/>
      <c r="J81" s="146">
        <f t="shared" si="32"/>
        <v>0</v>
      </c>
      <c r="K81" s="146">
        <f t="shared" si="32"/>
        <v>0</v>
      </c>
      <c r="L81" s="146">
        <f t="shared" si="32"/>
        <v>0</v>
      </c>
      <c r="M81" s="146">
        <f t="shared" si="32"/>
        <v>5</v>
      </c>
      <c r="N81" s="146"/>
      <c r="O81" s="146">
        <f t="shared" si="32"/>
        <v>60</v>
      </c>
      <c r="P81" s="146">
        <f t="shared" si="32"/>
        <v>0</v>
      </c>
      <c r="Q81" s="146">
        <f t="shared" si="32"/>
        <v>3</v>
      </c>
      <c r="R81" s="146">
        <f t="shared" si="32"/>
        <v>5</v>
      </c>
      <c r="S81" s="146"/>
      <c r="T81" s="146">
        <f t="shared" si="32"/>
        <v>60</v>
      </c>
      <c r="U81" s="146">
        <f t="shared" si="32"/>
        <v>0</v>
      </c>
      <c r="V81" s="146">
        <f t="shared" si="32"/>
        <v>3</v>
      </c>
      <c r="W81" s="146">
        <f t="shared" si="32"/>
        <v>0</v>
      </c>
      <c r="X81" s="146"/>
      <c r="Y81" s="146">
        <f t="shared" si="32"/>
        <v>0</v>
      </c>
      <c r="Z81" s="146">
        <f t="shared" si="32"/>
        <v>0</v>
      </c>
      <c r="AA81" s="146">
        <f t="shared" si="32"/>
        <v>0</v>
      </c>
      <c r="AB81" s="146">
        <f t="shared" si="32"/>
        <v>0</v>
      </c>
      <c r="AC81" s="146"/>
      <c r="AD81" s="146">
        <f t="shared" si="32"/>
        <v>0</v>
      </c>
      <c r="AE81" s="146">
        <f t="shared" si="32"/>
        <v>0</v>
      </c>
      <c r="AF81" s="146">
        <f t="shared" si="32"/>
        <v>0</v>
      </c>
      <c r="AG81" s="146">
        <f t="shared" si="32"/>
        <v>0</v>
      </c>
      <c r="AH81" s="146"/>
      <c r="AI81" s="146">
        <f t="shared" si="32"/>
        <v>0</v>
      </c>
      <c r="AJ81" s="146">
        <f t="shared" si="32"/>
        <v>0</v>
      </c>
      <c r="AK81" s="146">
        <f t="shared" si="32"/>
        <v>0</v>
      </c>
    </row>
    <row r="82" spans="1:37" ht="15.75" thickBot="1" x14ac:dyDescent="0.3">
      <c r="A82" s="807" t="s">
        <v>174</v>
      </c>
      <c r="B82" s="808"/>
      <c r="C82" s="301">
        <f>SUM(C10:C14,C17:C19,C22:C37,C40:C53,C56:C71,C74:C76,C79:C80)</f>
        <v>2408</v>
      </c>
      <c r="D82" s="301">
        <f t="shared" ref="D82:AK82" si="33">SUM(D10:D14,D17:D19,D22:D37,D40:D53,D56:D71,D74:D76,D79:D80)</f>
        <v>746</v>
      </c>
      <c r="E82" s="301">
        <f t="shared" si="33"/>
        <v>1662</v>
      </c>
      <c r="F82" s="301">
        <f t="shared" si="33"/>
        <v>0</v>
      </c>
      <c r="G82" s="301">
        <f>SUM(G10:G14,G17:G19,G22:G37,G40:G53,G56:G71,G74:G76,G79:G80)</f>
        <v>190</v>
      </c>
      <c r="H82" s="301">
        <f t="shared" si="33"/>
        <v>150</v>
      </c>
      <c r="I82" s="301">
        <f t="shared" si="33"/>
        <v>18</v>
      </c>
      <c r="J82" s="301">
        <f t="shared" si="33"/>
        <v>75</v>
      </c>
      <c r="K82" s="301">
        <f t="shared" si="33"/>
        <v>49</v>
      </c>
      <c r="L82" s="301">
        <f t="shared" si="33"/>
        <v>28</v>
      </c>
      <c r="M82" s="301">
        <f t="shared" si="33"/>
        <v>130</v>
      </c>
      <c r="N82" s="301">
        <f t="shared" si="33"/>
        <v>18</v>
      </c>
      <c r="O82" s="301">
        <f t="shared" si="33"/>
        <v>230</v>
      </c>
      <c r="P82" s="301">
        <f t="shared" si="33"/>
        <v>15</v>
      </c>
      <c r="Q82" s="301">
        <f t="shared" si="33"/>
        <v>32</v>
      </c>
      <c r="R82" s="301">
        <f t="shared" si="33"/>
        <v>86</v>
      </c>
      <c r="S82" s="301">
        <f t="shared" si="33"/>
        <v>34</v>
      </c>
      <c r="T82" s="301">
        <f t="shared" si="33"/>
        <v>406</v>
      </c>
      <c r="U82" s="301">
        <f t="shared" si="33"/>
        <v>40</v>
      </c>
      <c r="V82" s="301">
        <f t="shared" si="33"/>
        <v>32</v>
      </c>
      <c r="W82" s="301">
        <f t="shared" si="33"/>
        <v>82</v>
      </c>
      <c r="X82" s="301">
        <f t="shared" si="33"/>
        <v>34</v>
      </c>
      <c r="Y82" s="301">
        <f t="shared" si="33"/>
        <v>268</v>
      </c>
      <c r="Z82" s="301">
        <f t="shared" si="33"/>
        <v>29</v>
      </c>
      <c r="AA82" s="301">
        <f t="shared" si="33"/>
        <v>28</v>
      </c>
      <c r="AB82" s="301">
        <f t="shared" si="33"/>
        <v>40</v>
      </c>
      <c r="AC82" s="301">
        <f t="shared" si="33"/>
        <v>60</v>
      </c>
      <c r="AD82" s="301">
        <f t="shared" si="33"/>
        <v>295</v>
      </c>
      <c r="AE82" s="301">
        <f t="shared" si="33"/>
        <v>45</v>
      </c>
      <c r="AF82" s="301">
        <f t="shared" si="33"/>
        <v>32</v>
      </c>
      <c r="AG82" s="301">
        <f t="shared" si="33"/>
        <v>55</v>
      </c>
      <c r="AH82" s="301">
        <f t="shared" si="33"/>
        <v>39</v>
      </c>
      <c r="AI82" s="301">
        <f t="shared" si="33"/>
        <v>180</v>
      </c>
      <c r="AJ82" s="301">
        <f t="shared" si="33"/>
        <v>30</v>
      </c>
      <c r="AK82" s="302">
        <f t="shared" si="33"/>
        <v>38</v>
      </c>
    </row>
    <row r="83" spans="1:37" ht="15.75" thickBot="1" x14ac:dyDescent="0.3">
      <c r="A83" s="803" t="s">
        <v>37</v>
      </c>
      <c r="B83" s="803"/>
      <c r="C83" s="803"/>
      <c r="D83" s="803"/>
      <c r="E83" s="803"/>
      <c r="F83" s="803"/>
      <c r="G83" s="803"/>
      <c r="H83" s="804">
        <f>SUM(H20:K20,H38:K38,H54:K54,H72:K72,H77:K77,H81:K81)</f>
        <v>292</v>
      </c>
      <c r="I83" s="804"/>
      <c r="J83" s="804"/>
      <c r="K83" s="804"/>
      <c r="L83" s="804"/>
      <c r="M83" s="804">
        <f>SUM(M20:P20,M38:P38,M54:P54,M72:P72,M77:P77,M81:P81)</f>
        <v>387</v>
      </c>
      <c r="N83" s="804"/>
      <c r="O83" s="804"/>
      <c r="P83" s="804"/>
      <c r="Q83" s="804"/>
      <c r="R83" s="804">
        <f>SUM(R20:U20,R38:U38,R54:U54,R72:U72,R77:U77,R81:U81)</f>
        <v>566</v>
      </c>
      <c r="S83" s="804"/>
      <c r="T83" s="804"/>
      <c r="U83" s="804"/>
      <c r="V83" s="804"/>
      <c r="W83" s="804">
        <f>SUM(W20:Z20,W38:Z38,W54:Z54,W72:Z72,W77:Z77,W81:Z81)</f>
        <v>407</v>
      </c>
      <c r="X83" s="804"/>
      <c r="Y83" s="804"/>
      <c r="Z83" s="804"/>
      <c r="AA83" s="804"/>
      <c r="AB83" s="801">
        <f>SUM(AB20:AE20,AB38:AE38,AB54:AE54,AB72:AE72,AB77:AE77,AB81:AE81)</f>
        <v>440</v>
      </c>
      <c r="AC83" s="802"/>
      <c r="AD83" s="791"/>
      <c r="AE83" s="791"/>
      <c r="AF83" s="792"/>
      <c r="AG83" s="801">
        <f>SUM(AG20:AJ20,AG38:AJ38,AG54:AJ54,AG72:AJ72,AG77:AJ77,AG81:AJ81)</f>
        <v>304</v>
      </c>
      <c r="AH83" s="802"/>
      <c r="AI83" s="791"/>
      <c r="AJ83" s="791"/>
      <c r="AK83" s="792"/>
    </row>
    <row r="84" spans="1:37" ht="15.75" thickBot="1" x14ac:dyDescent="0.3">
      <c r="A84" s="803" t="s">
        <v>131</v>
      </c>
      <c r="B84" s="803"/>
      <c r="C84" s="803"/>
      <c r="D84" s="803"/>
      <c r="E84" s="803"/>
      <c r="F84" s="803"/>
      <c r="G84" s="803"/>
      <c r="H84" s="804">
        <f>SUM(H83:Q83)</f>
        <v>679</v>
      </c>
      <c r="I84" s="804"/>
      <c r="J84" s="804"/>
      <c r="K84" s="804"/>
      <c r="L84" s="804"/>
      <c r="M84" s="804"/>
      <c r="N84" s="804"/>
      <c r="O84" s="804"/>
      <c r="P84" s="804"/>
      <c r="Q84" s="804"/>
      <c r="R84" s="804">
        <f>SUM(R83:AA83)</f>
        <v>973</v>
      </c>
      <c r="S84" s="804"/>
      <c r="T84" s="804"/>
      <c r="U84" s="804"/>
      <c r="V84" s="804"/>
      <c r="W84" s="804"/>
      <c r="X84" s="804"/>
      <c r="Y84" s="804"/>
      <c r="Z84" s="804"/>
      <c r="AA84" s="804"/>
      <c r="AB84" s="801">
        <f>SUM(AB83:AK83)</f>
        <v>744</v>
      </c>
      <c r="AC84" s="802"/>
      <c r="AD84" s="791"/>
      <c r="AE84" s="791"/>
      <c r="AF84" s="791"/>
      <c r="AG84" s="791"/>
      <c r="AH84" s="791"/>
      <c r="AI84" s="791"/>
      <c r="AJ84" s="791"/>
      <c r="AK84" s="792"/>
    </row>
    <row r="85" spans="1:37" ht="15.75" thickBot="1" x14ac:dyDescent="0.3">
      <c r="A85" s="803" t="s">
        <v>132</v>
      </c>
      <c r="B85" s="803"/>
      <c r="C85" s="803"/>
      <c r="D85" s="803"/>
      <c r="E85" s="803"/>
      <c r="F85" s="803"/>
      <c r="G85" s="803"/>
      <c r="H85" s="804">
        <v>4</v>
      </c>
      <c r="I85" s="804"/>
      <c r="J85" s="804"/>
      <c r="K85" s="804"/>
      <c r="L85" s="804"/>
      <c r="M85" s="804">
        <v>3</v>
      </c>
      <c r="N85" s="804"/>
      <c r="O85" s="804"/>
      <c r="P85" s="804"/>
      <c r="Q85" s="804"/>
      <c r="R85" s="804">
        <v>1</v>
      </c>
      <c r="S85" s="804"/>
      <c r="T85" s="804"/>
      <c r="U85" s="804"/>
      <c r="V85" s="804"/>
      <c r="W85" s="804">
        <v>4</v>
      </c>
      <c r="X85" s="804"/>
      <c r="Y85" s="804"/>
      <c r="Z85" s="804"/>
      <c r="AA85" s="804"/>
      <c r="AB85" s="790">
        <v>2</v>
      </c>
      <c r="AC85" s="791"/>
      <c r="AD85" s="791"/>
      <c r="AE85" s="791"/>
      <c r="AF85" s="792"/>
      <c r="AG85" s="790">
        <v>4</v>
      </c>
      <c r="AH85" s="791"/>
      <c r="AI85" s="791"/>
      <c r="AJ85" s="791"/>
      <c r="AK85" s="792"/>
    </row>
    <row r="86" spans="1:37" ht="16.5" customHeight="1" thickBot="1" x14ac:dyDescent="0.3">
      <c r="A86" s="793" t="s">
        <v>138</v>
      </c>
      <c r="B86" s="794"/>
      <c r="C86" s="795"/>
      <c r="D86" s="796"/>
      <c r="E86" s="796"/>
      <c r="F86" s="796"/>
      <c r="G86" s="797"/>
      <c r="H86" s="798">
        <f>SUM(L20,L38,L54,L72,L77,L81)</f>
        <v>28</v>
      </c>
      <c r="I86" s="799"/>
      <c r="J86" s="799"/>
      <c r="K86" s="799"/>
      <c r="L86" s="800"/>
      <c r="M86" s="798">
        <f>SUM(Q20,Q38,Q54,Q72,Q77,Q81)</f>
        <v>32</v>
      </c>
      <c r="N86" s="799"/>
      <c r="O86" s="799"/>
      <c r="P86" s="799"/>
      <c r="Q86" s="800"/>
      <c r="R86" s="798">
        <f>SUM(V20,V38,V54,V72,V77,V81)</f>
        <v>32</v>
      </c>
      <c r="S86" s="799"/>
      <c r="T86" s="799"/>
      <c r="U86" s="799"/>
      <c r="V86" s="800"/>
      <c r="W86" s="798">
        <f>SUM(AA20,AA38,AA54,AA72,AA77,AA81)</f>
        <v>28</v>
      </c>
      <c r="X86" s="799"/>
      <c r="Y86" s="799"/>
      <c r="Z86" s="799"/>
      <c r="AA86" s="800"/>
      <c r="AB86" s="801">
        <f>SUM(AF20,AF38,AF54,AF72,AF77,AF81)</f>
        <v>32</v>
      </c>
      <c r="AC86" s="802"/>
      <c r="AD86" s="791"/>
      <c r="AE86" s="791"/>
      <c r="AF86" s="792"/>
      <c r="AG86" s="802">
        <f>SUM(AK20,AK38,AK54,AK72,AK77,AK81)</f>
        <v>28</v>
      </c>
      <c r="AH86" s="802"/>
      <c r="AI86" s="791"/>
      <c r="AJ86" s="791"/>
      <c r="AK86" s="792"/>
    </row>
    <row r="87" spans="1:37" ht="15.75" thickBot="1" x14ac:dyDescent="0.3">
      <c r="A87" s="785" t="s">
        <v>38</v>
      </c>
      <c r="B87" s="786"/>
      <c r="C87" s="188">
        <f>SUM(C20,C38,C54,C72,C77,C81)</f>
        <v>2408</v>
      </c>
      <c r="D87" s="188">
        <f t="shared" ref="D87:G87" si="34">SUM(D20,D38,D54,D72,D77,D81)</f>
        <v>746</v>
      </c>
      <c r="E87" s="188">
        <f t="shared" si="34"/>
        <v>1662</v>
      </c>
      <c r="F87" s="188"/>
      <c r="G87" s="188">
        <f t="shared" si="34"/>
        <v>190</v>
      </c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6"/>
      <c r="U87" s="6"/>
      <c r="V87" s="6"/>
      <c r="W87" s="5"/>
      <c r="X87" s="5"/>
      <c r="Y87" s="6"/>
      <c r="Z87" s="6"/>
      <c r="AA87" s="6"/>
    </row>
    <row r="88" spans="1:37" ht="15.75" thickBot="1" x14ac:dyDescent="0.3">
      <c r="A88" s="834" t="s">
        <v>133</v>
      </c>
      <c r="B88" s="835"/>
      <c r="C88" s="835"/>
      <c r="D88" s="835"/>
      <c r="E88" s="836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</row>
    <row r="89" spans="1:37" ht="28.5" customHeight="1" thickBot="1" x14ac:dyDescent="0.3">
      <c r="A89" s="787" t="s">
        <v>170</v>
      </c>
      <c r="B89" s="788"/>
      <c r="C89" s="788"/>
      <c r="D89" s="788"/>
      <c r="E89" s="789"/>
    </row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</sheetData>
  <mergeCells count="63">
    <mergeCell ref="F6:F8"/>
    <mergeCell ref="G6:G8"/>
    <mergeCell ref="A82:B82"/>
    <mergeCell ref="A6:A8"/>
    <mergeCell ref="B6:B8"/>
    <mergeCell ref="C6:C8"/>
    <mergeCell ref="D6:D8"/>
    <mergeCell ref="E6:E8"/>
    <mergeCell ref="A9:AK9"/>
    <mergeCell ref="A20:B20"/>
    <mergeCell ref="A21:AK21"/>
    <mergeCell ref="A38:B38"/>
    <mergeCell ref="A72:B72"/>
    <mergeCell ref="A54:B54"/>
    <mergeCell ref="A55:AK55"/>
    <mergeCell ref="A39:AK39"/>
    <mergeCell ref="A1:AA1"/>
    <mergeCell ref="A2:AA2"/>
    <mergeCell ref="A3:AA3"/>
    <mergeCell ref="A4:AA4"/>
    <mergeCell ref="A5:AA5"/>
    <mergeCell ref="H6:Q6"/>
    <mergeCell ref="R6:AA6"/>
    <mergeCell ref="AB6:AK6"/>
    <mergeCell ref="H7:L7"/>
    <mergeCell ref="M7:Q7"/>
    <mergeCell ref="R7:V7"/>
    <mergeCell ref="W7:AA7"/>
    <mergeCell ref="AG7:AK7"/>
    <mergeCell ref="AB7:AF7"/>
    <mergeCell ref="A73:AK73"/>
    <mergeCell ref="A77:B77"/>
    <mergeCell ref="A81:B81"/>
    <mergeCell ref="A83:G83"/>
    <mergeCell ref="H83:L83"/>
    <mergeCell ref="M83:Q83"/>
    <mergeCell ref="R83:V83"/>
    <mergeCell ref="A78:AK78"/>
    <mergeCell ref="W85:AA85"/>
    <mergeCell ref="AB85:AF85"/>
    <mergeCell ref="AB83:AF83"/>
    <mergeCell ref="AG83:AK83"/>
    <mergeCell ref="A84:G84"/>
    <mergeCell ref="H84:Q84"/>
    <mergeCell ref="R84:AA84"/>
    <mergeCell ref="AB84:AK84"/>
    <mergeCell ref="W83:AA83"/>
    <mergeCell ref="A87:B87"/>
    <mergeCell ref="A88:E88"/>
    <mergeCell ref="A89:E89"/>
    <mergeCell ref="AG85:AK85"/>
    <mergeCell ref="A86:B86"/>
    <mergeCell ref="C86:G86"/>
    <mergeCell ref="H86:L86"/>
    <mergeCell ref="M86:Q86"/>
    <mergeCell ref="R86:V86"/>
    <mergeCell ref="W86:AA86"/>
    <mergeCell ref="AB86:AF86"/>
    <mergeCell ref="AG86:AK86"/>
    <mergeCell ref="A85:G85"/>
    <mergeCell ref="H85:L85"/>
    <mergeCell ref="M85:Q85"/>
    <mergeCell ref="R85:V85"/>
  </mergeCells>
  <pageMargins left="0.25" right="0.25" top="0.75" bottom="0.75" header="0.3" footer="0.3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0"/>
  <sheetViews>
    <sheetView topLeftCell="A55" workbookViewId="0">
      <selection activeCell="X60" sqref="X60"/>
    </sheetView>
  </sheetViews>
  <sheetFormatPr defaultRowHeight="15" x14ac:dyDescent="0.25"/>
  <cols>
    <col min="1" max="1" width="4" customWidth="1"/>
    <col min="2" max="2" width="49.5703125" customWidth="1"/>
    <col min="3" max="3" width="5.5703125" customWidth="1"/>
    <col min="4" max="4" width="5" customWidth="1"/>
    <col min="5" max="5" width="5.140625" customWidth="1"/>
    <col min="6" max="6" width="4.5703125" customWidth="1"/>
    <col min="7" max="7" width="4.7109375" customWidth="1"/>
    <col min="8" max="9" width="4.140625" customWidth="1"/>
    <col min="10" max="11" width="3.7109375" customWidth="1"/>
    <col min="12" max="12" width="4.28515625" customWidth="1"/>
    <col min="13" max="14" width="4" customWidth="1"/>
    <col min="15" max="16" width="3.85546875" customWidth="1"/>
    <col min="17" max="17" width="4.5703125" customWidth="1"/>
    <col min="18" max="19" width="3.85546875" customWidth="1"/>
    <col min="20" max="21" width="4.140625" customWidth="1"/>
    <col min="22" max="22" width="4.85546875" customWidth="1"/>
    <col min="23" max="24" width="4" customWidth="1"/>
    <col min="25" max="26" width="4.140625" customWidth="1"/>
    <col min="27" max="29" width="4.28515625" customWidth="1"/>
    <col min="30" max="31" width="3.85546875" customWidth="1"/>
    <col min="32" max="32" width="4.28515625" customWidth="1"/>
    <col min="33" max="34" width="4" customWidth="1"/>
    <col min="35" max="35" width="3.7109375" customWidth="1"/>
    <col min="36" max="36" width="3.5703125" customWidth="1"/>
    <col min="37" max="37" width="4.42578125" customWidth="1"/>
  </cols>
  <sheetData>
    <row r="1" spans="1:37" ht="18.75" x14ac:dyDescent="0.25">
      <c r="A1" s="830" t="s">
        <v>0</v>
      </c>
      <c r="B1" s="830"/>
      <c r="C1" s="830"/>
      <c r="D1" s="830"/>
      <c r="E1" s="830"/>
      <c r="F1" s="830"/>
      <c r="G1" s="830"/>
      <c r="H1" s="830"/>
      <c r="I1" s="830"/>
      <c r="J1" s="830"/>
      <c r="K1" s="830"/>
      <c r="L1" s="830"/>
      <c r="M1" s="830"/>
      <c r="N1" s="830"/>
      <c r="O1" s="830"/>
      <c r="P1" s="830"/>
      <c r="Q1" s="830"/>
      <c r="R1" s="830"/>
      <c r="S1" s="830"/>
      <c r="T1" s="830"/>
      <c r="U1" s="830"/>
      <c r="V1" s="830"/>
      <c r="W1" s="830"/>
      <c r="X1" s="830"/>
      <c r="Y1" s="830"/>
      <c r="Z1" s="830"/>
      <c r="AA1" s="830"/>
    </row>
    <row r="2" spans="1:37" ht="18.75" x14ac:dyDescent="0.25">
      <c r="A2" s="830" t="s">
        <v>85</v>
      </c>
      <c r="B2" s="830"/>
      <c r="C2" s="830"/>
      <c r="D2" s="830"/>
      <c r="E2" s="830"/>
      <c r="F2" s="830"/>
      <c r="G2" s="830"/>
      <c r="H2" s="830"/>
      <c r="I2" s="830"/>
      <c r="J2" s="830"/>
      <c r="K2" s="830"/>
      <c r="L2" s="830"/>
      <c r="M2" s="830"/>
      <c r="N2" s="830"/>
      <c r="O2" s="830"/>
      <c r="P2" s="830"/>
      <c r="Q2" s="830"/>
      <c r="R2" s="830"/>
      <c r="S2" s="830"/>
      <c r="T2" s="830"/>
      <c r="U2" s="830"/>
      <c r="V2" s="830"/>
      <c r="W2" s="830"/>
      <c r="X2" s="830"/>
      <c r="Y2" s="830"/>
      <c r="Z2" s="830"/>
      <c r="AA2" s="830"/>
    </row>
    <row r="3" spans="1:37" ht="18.75" x14ac:dyDescent="0.25">
      <c r="A3" s="830" t="s">
        <v>155</v>
      </c>
      <c r="B3" s="830"/>
      <c r="C3" s="830"/>
      <c r="D3" s="830"/>
      <c r="E3" s="830"/>
      <c r="F3" s="830"/>
      <c r="G3" s="830"/>
      <c r="H3" s="830"/>
      <c r="I3" s="830"/>
      <c r="J3" s="830"/>
      <c r="K3" s="830"/>
      <c r="L3" s="830"/>
      <c r="M3" s="830"/>
      <c r="N3" s="830"/>
      <c r="O3" s="830"/>
      <c r="P3" s="830"/>
      <c r="Q3" s="830"/>
      <c r="R3" s="830"/>
      <c r="S3" s="830"/>
      <c r="T3" s="830"/>
      <c r="U3" s="830"/>
      <c r="V3" s="830"/>
      <c r="W3" s="830"/>
      <c r="X3" s="830"/>
      <c r="Y3" s="830"/>
      <c r="Z3" s="830"/>
      <c r="AA3" s="830"/>
    </row>
    <row r="4" spans="1:37" ht="18.75" x14ac:dyDescent="0.3">
      <c r="A4" s="831" t="s">
        <v>87</v>
      </c>
      <c r="B4" s="831"/>
      <c r="C4" s="831"/>
      <c r="D4" s="831"/>
      <c r="E4" s="831"/>
      <c r="F4" s="831"/>
      <c r="G4" s="831"/>
      <c r="H4" s="831"/>
      <c r="I4" s="831"/>
      <c r="J4" s="831"/>
      <c r="K4" s="831"/>
      <c r="L4" s="831"/>
      <c r="M4" s="831"/>
      <c r="N4" s="831"/>
      <c r="O4" s="831"/>
      <c r="P4" s="831"/>
      <c r="Q4" s="831"/>
      <c r="R4" s="831"/>
      <c r="S4" s="831"/>
      <c r="T4" s="831"/>
      <c r="U4" s="831"/>
      <c r="V4" s="831"/>
      <c r="W4" s="831"/>
      <c r="X4" s="831"/>
      <c r="Y4" s="831"/>
      <c r="Z4" s="831"/>
      <c r="AA4" s="831"/>
    </row>
    <row r="5" spans="1:37" ht="19.5" thickBot="1" x14ac:dyDescent="0.35">
      <c r="A5" s="831" t="s">
        <v>181</v>
      </c>
      <c r="B5" s="831"/>
      <c r="C5" s="831"/>
      <c r="D5" s="831"/>
      <c r="E5" s="831"/>
      <c r="F5" s="831"/>
      <c r="G5" s="831"/>
      <c r="H5" s="831"/>
      <c r="I5" s="831"/>
      <c r="J5" s="831"/>
      <c r="K5" s="831"/>
      <c r="L5" s="831"/>
      <c r="M5" s="831"/>
      <c r="N5" s="831"/>
      <c r="O5" s="831"/>
      <c r="P5" s="831"/>
      <c r="Q5" s="831"/>
      <c r="R5" s="831"/>
      <c r="S5" s="831"/>
      <c r="T5" s="831"/>
      <c r="U5" s="831"/>
      <c r="V5" s="831"/>
      <c r="W5" s="831"/>
      <c r="X5" s="831"/>
      <c r="Y5" s="831"/>
      <c r="Z5" s="831"/>
      <c r="AA5" s="831"/>
    </row>
    <row r="6" spans="1:37" ht="15.75" customHeight="1" thickBot="1" x14ac:dyDescent="0.3">
      <c r="A6" s="832" t="s">
        <v>1</v>
      </c>
      <c r="B6" s="833" t="s">
        <v>88</v>
      </c>
      <c r="C6" s="829" t="s">
        <v>2</v>
      </c>
      <c r="D6" s="829" t="s">
        <v>3</v>
      </c>
      <c r="E6" s="829" t="s">
        <v>77</v>
      </c>
      <c r="F6" s="829" t="s">
        <v>84</v>
      </c>
      <c r="G6" s="829" t="s">
        <v>82</v>
      </c>
      <c r="H6" s="820" t="s">
        <v>4</v>
      </c>
      <c r="I6" s="820"/>
      <c r="J6" s="820"/>
      <c r="K6" s="820"/>
      <c r="L6" s="820"/>
      <c r="M6" s="820"/>
      <c r="N6" s="820"/>
      <c r="O6" s="820"/>
      <c r="P6" s="820"/>
      <c r="Q6" s="820"/>
      <c r="R6" s="820" t="s">
        <v>5</v>
      </c>
      <c r="S6" s="820"/>
      <c r="T6" s="820"/>
      <c r="U6" s="820"/>
      <c r="V6" s="820"/>
      <c r="W6" s="820"/>
      <c r="X6" s="820"/>
      <c r="Y6" s="820"/>
      <c r="Z6" s="820"/>
      <c r="AA6" s="820"/>
      <c r="AB6" s="820" t="s">
        <v>90</v>
      </c>
      <c r="AC6" s="820"/>
      <c r="AD6" s="820"/>
      <c r="AE6" s="820"/>
      <c r="AF6" s="820"/>
      <c r="AG6" s="820"/>
      <c r="AH6" s="820"/>
      <c r="AI6" s="820"/>
      <c r="AJ6" s="820"/>
      <c r="AK6" s="820"/>
    </row>
    <row r="7" spans="1:37" ht="15" customHeight="1" thickBot="1" x14ac:dyDescent="0.3">
      <c r="A7" s="832"/>
      <c r="B7" s="833"/>
      <c r="C7" s="829"/>
      <c r="D7" s="829"/>
      <c r="E7" s="829"/>
      <c r="F7" s="829"/>
      <c r="G7" s="829"/>
      <c r="H7" s="820" t="s">
        <v>6</v>
      </c>
      <c r="I7" s="820"/>
      <c r="J7" s="820"/>
      <c r="K7" s="820"/>
      <c r="L7" s="820"/>
      <c r="M7" s="820" t="s">
        <v>7</v>
      </c>
      <c r="N7" s="820"/>
      <c r="O7" s="820"/>
      <c r="P7" s="820"/>
      <c r="Q7" s="820"/>
      <c r="R7" s="820" t="s">
        <v>8</v>
      </c>
      <c r="S7" s="820"/>
      <c r="T7" s="820"/>
      <c r="U7" s="820"/>
      <c r="V7" s="820"/>
      <c r="W7" s="820" t="s">
        <v>9</v>
      </c>
      <c r="X7" s="820"/>
      <c r="Y7" s="820"/>
      <c r="Z7" s="820"/>
      <c r="AA7" s="820"/>
      <c r="AB7" s="820" t="s">
        <v>91</v>
      </c>
      <c r="AC7" s="820"/>
      <c r="AD7" s="820"/>
      <c r="AE7" s="820"/>
      <c r="AF7" s="820"/>
      <c r="AG7" s="820" t="s">
        <v>92</v>
      </c>
      <c r="AH7" s="820"/>
      <c r="AI7" s="820"/>
      <c r="AJ7" s="820"/>
      <c r="AK7" s="820"/>
    </row>
    <row r="8" spans="1:37" ht="64.5" customHeight="1" thickBot="1" x14ac:dyDescent="0.3">
      <c r="A8" s="832"/>
      <c r="B8" s="833"/>
      <c r="C8" s="829"/>
      <c r="D8" s="829"/>
      <c r="E8" s="829"/>
      <c r="F8" s="829"/>
      <c r="G8" s="829"/>
      <c r="H8" s="330" t="s">
        <v>78</v>
      </c>
      <c r="I8" s="330" t="s">
        <v>162</v>
      </c>
      <c r="J8" s="330" t="s">
        <v>79</v>
      </c>
      <c r="K8" s="330" t="s">
        <v>80</v>
      </c>
      <c r="L8" s="32" t="s">
        <v>82</v>
      </c>
      <c r="M8" s="330" t="s">
        <v>78</v>
      </c>
      <c r="N8" s="330" t="s">
        <v>162</v>
      </c>
      <c r="O8" s="330" t="s">
        <v>79</v>
      </c>
      <c r="P8" s="330" t="s">
        <v>80</v>
      </c>
      <c r="Q8" s="32" t="s">
        <v>82</v>
      </c>
      <c r="R8" s="330" t="s">
        <v>78</v>
      </c>
      <c r="S8" s="330" t="s">
        <v>162</v>
      </c>
      <c r="T8" s="330" t="s">
        <v>79</v>
      </c>
      <c r="U8" s="330" t="s">
        <v>80</v>
      </c>
      <c r="V8" s="32" t="s">
        <v>83</v>
      </c>
      <c r="W8" s="330" t="s">
        <v>81</v>
      </c>
      <c r="X8" s="330" t="s">
        <v>162</v>
      </c>
      <c r="Y8" s="330" t="s">
        <v>79</v>
      </c>
      <c r="Z8" s="330" t="s">
        <v>80</v>
      </c>
      <c r="AA8" s="32" t="s">
        <v>82</v>
      </c>
      <c r="AB8" s="330" t="s">
        <v>78</v>
      </c>
      <c r="AC8" s="330" t="s">
        <v>162</v>
      </c>
      <c r="AD8" s="330" t="s">
        <v>79</v>
      </c>
      <c r="AE8" s="330" t="s">
        <v>80</v>
      </c>
      <c r="AF8" s="32" t="s">
        <v>82</v>
      </c>
      <c r="AG8" s="330" t="s">
        <v>78</v>
      </c>
      <c r="AH8" s="330" t="s">
        <v>162</v>
      </c>
      <c r="AI8" s="330" t="s">
        <v>79</v>
      </c>
      <c r="AJ8" s="330" t="s">
        <v>80</v>
      </c>
      <c r="AK8" s="32" t="s">
        <v>82</v>
      </c>
    </row>
    <row r="9" spans="1:37" ht="15.75" thickBot="1" x14ac:dyDescent="0.3">
      <c r="A9" s="821" t="s">
        <v>76</v>
      </c>
      <c r="B9" s="812"/>
      <c r="C9" s="812"/>
      <c r="D9" s="812"/>
      <c r="E9" s="812"/>
      <c r="F9" s="812"/>
      <c r="G9" s="812"/>
      <c r="H9" s="812"/>
      <c r="I9" s="812"/>
      <c r="J9" s="812"/>
      <c r="K9" s="812"/>
      <c r="L9" s="812"/>
      <c r="M9" s="812"/>
      <c r="N9" s="812"/>
      <c r="O9" s="812"/>
      <c r="P9" s="812"/>
      <c r="Q9" s="812"/>
      <c r="R9" s="812"/>
      <c r="S9" s="812"/>
      <c r="T9" s="812"/>
      <c r="U9" s="812"/>
      <c r="V9" s="812"/>
      <c r="W9" s="812"/>
      <c r="X9" s="812"/>
      <c r="Y9" s="812"/>
      <c r="Z9" s="812"/>
      <c r="AA9" s="812"/>
      <c r="AB9" s="812"/>
      <c r="AC9" s="812"/>
      <c r="AD9" s="812"/>
      <c r="AE9" s="812"/>
      <c r="AF9" s="812"/>
      <c r="AG9" s="812"/>
      <c r="AH9" s="812"/>
      <c r="AI9" s="812"/>
      <c r="AJ9" s="812"/>
      <c r="AK9" s="822"/>
    </row>
    <row r="10" spans="1:37" x14ac:dyDescent="0.25">
      <c r="A10" s="297" t="s">
        <v>10</v>
      </c>
      <c r="B10" s="394" t="s">
        <v>134</v>
      </c>
      <c r="C10" s="103">
        <f>SUM(D10:E10)</f>
        <v>120</v>
      </c>
      <c r="D10" s="44">
        <f>SUM(H10:I10,M10:N10,R10:S10,W10:X10,AB10:AC10,AG10:AH10)</f>
        <v>0</v>
      </c>
      <c r="E10" s="44">
        <f>SUM(J10:K10,O10:P10,T10:U10,Y10:Z10,AD10:AE10,AI10:AJ10)</f>
        <v>120</v>
      </c>
      <c r="F10" s="241" t="s">
        <v>11</v>
      </c>
      <c r="G10" s="20">
        <f>SUM(L10,Q10,V10,AA10,AF10,AK10)</f>
        <v>5</v>
      </c>
      <c r="H10" s="262"/>
      <c r="I10" s="109"/>
      <c r="J10" s="45">
        <v>30</v>
      </c>
      <c r="K10" s="313"/>
      <c r="L10" s="20">
        <v>1</v>
      </c>
      <c r="M10" s="262"/>
      <c r="N10" s="109"/>
      <c r="O10" s="45">
        <v>30</v>
      </c>
      <c r="P10" s="313"/>
      <c r="Q10" s="20">
        <v>1</v>
      </c>
      <c r="R10" s="262"/>
      <c r="S10" s="109"/>
      <c r="T10" s="45">
        <v>30</v>
      </c>
      <c r="U10" s="241"/>
      <c r="V10" s="20">
        <v>1</v>
      </c>
      <c r="W10" s="262"/>
      <c r="X10" s="109"/>
      <c r="Y10" s="45">
        <v>30</v>
      </c>
      <c r="Z10" s="241"/>
      <c r="AA10" s="20">
        <v>2</v>
      </c>
      <c r="AB10" s="265"/>
      <c r="AC10" s="105"/>
      <c r="AD10" s="105"/>
      <c r="AE10" s="313"/>
      <c r="AF10" s="119"/>
      <c r="AG10" s="265"/>
      <c r="AH10" s="105"/>
      <c r="AI10" s="105"/>
      <c r="AJ10" s="313"/>
      <c r="AK10" s="119"/>
    </row>
    <row r="11" spans="1:37" x14ac:dyDescent="0.25">
      <c r="A11" s="298" t="s">
        <v>12</v>
      </c>
      <c r="B11" s="395" t="s">
        <v>156</v>
      </c>
      <c r="C11" s="227">
        <f t="shared" ref="C11:C19" si="0">SUM(D11:E11)</f>
        <v>60</v>
      </c>
      <c r="D11" s="2">
        <f t="shared" ref="D11:D19" si="1">SUM(H11:I11,M11:N11,R11:S11,W11:X11,AB11:AC11,AG11:AH11)</f>
        <v>0</v>
      </c>
      <c r="E11" s="2">
        <f t="shared" ref="E11:E19" si="2">SUM(J11:K11,O11:P11,T11:U11,Y11:Z11,AD11:AE11,AI11:AJ11)</f>
        <v>60</v>
      </c>
      <c r="F11" s="34" t="s">
        <v>15</v>
      </c>
      <c r="G11" s="15">
        <f t="shared" ref="G11:G19" si="3">SUM(L11,Q11,V11,AA11,AF11,AK11)</f>
        <v>2</v>
      </c>
      <c r="H11" s="19"/>
      <c r="I11" s="14"/>
      <c r="J11" s="28">
        <v>30</v>
      </c>
      <c r="K11" s="34"/>
      <c r="L11" s="15">
        <v>1</v>
      </c>
      <c r="M11" s="19"/>
      <c r="N11" s="14"/>
      <c r="O11" s="28">
        <v>30</v>
      </c>
      <c r="P11" s="34"/>
      <c r="Q11" s="15">
        <v>1</v>
      </c>
      <c r="R11" s="19"/>
      <c r="S11" s="14"/>
      <c r="T11" s="28"/>
      <c r="U11" s="34"/>
      <c r="V11" s="15"/>
      <c r="W11" s="19"/>
      <c r="X11" s="14"/>
      <c r="Y11" s="28"/>
      <c r="Z11" s="34"/>
      <c r="AA11" s="15"/>
      <c r="AB11" s="74"/>
      <c r="AC11" s="62"/>
      <c r="AD11" s="62"/>
      <c r="AE11" s="61"/>
      <c r="AF11" s="120"/>
      <c r="AG11" s="74"/>
      <c r="AH11" s="62"/>
      <c r="AI11" s="62"/>
      <c r="AJ11" s="61"/>
      <c r="AK11" s="120"/>
    </row>
    <row r="12" spans="1:37" x14ac:dyDescent="0.25">
      <c r="A12" s="298" t="s">
        <v>13</v>
      </c>
      <c r="B12" s="395" t="s">
        <v>89</v>
      </c>
      <c r="C12" s="227">
        <f t="shared" si="0"/>
        <v>30</v>
      </c>
      <c r="D12" s="2">
        <f t="shared" si="1"/>
        <v>0</v>
      </c>
      <c r="E12" s="2">
        <f t="shared" si="2"/>
        <v>30</v>
      </c>
      <c r="F12" s="34" t="s">
        <v>15</v>
      </c>
      <c r="G12" s="15">
        <f t="shared" si="3"/>
        <v>2</v>
      </c>
      <c r="H12" s="19"/>
      <c r="I12" s="14"/>
      <c r="J12" s="28"/>
      <c r="K12" s="34"/>
      <c r="L12" s="15"/>
      <c r="M12" s="19"/>
      <c r="N12" s="14"/>
      <c r="O12" s="28"/>
      <c r="P12" s="34"/>
      <c r="Q12" s="15"/>
      <c r="R12" s="19"/>
      <c r="S12" s="14"/>
      <c r="T12" s="28">
        <v>30</v>
      </c>
      <c r="U12" s="34"/>
      <c r="V12" s="15">
        <v>2</v>
      </c>
      <c r="W12" s="19"/>
      <c r="X12" s="14"/>
      <c r="Y12" s="28"/>
      <c r="Z12" s="34"/>
      <c r="AA12" s="15"/>
      <c r="AB12" s="74"/>
      <c r="AC12" s="62"/>
      <c r="AD12" s="62"/>
      <c r="AE12" s="61"/>
      <c r="AF12" s="120"/>
      <c r="AG12" s="74"/>
      <c r="AH12" s="62"/>
      <c r="AI12" s="62"/>
      <c r="AJ12" s="61"/>
      <c r="AK12" s="120"/>
    </row>
    <row r="13" spans="1:37" x14ac:dyDescent="0.25">
      <c r="A13" s="298" t="s">
        <v>14</v>
      </c>
      <c r="B13" s="408" t="s">
        <v>126</v>
      </c>
      <c r="C13" s="227">
        <f t="shared" si="0"/>
        <v>20</v>
      </c>
      <c r="D13" s="2">
        <f t="shared" si="1"/>
        <v>20</v>
      </c>
      <c r="E13" s="2">
        <f t="shared" si="2"/>
        <v>0</v>
      </c>
      <c r="F13" s="40" t="s">
        <v>15</v>
      </c>
      <c r="G13" s="15">
        <f t="shared" si="3"/>
        <v>1</v>
      </c>
      <c r="H13" s="166"/>
      <c r="I13" s="2"/>
      <c r="J13" s="2"/>
      <c r="K13" s="167"/>
      <c r="L13" s="181"/>
      <c r="M13" s="166">
        <v>8</v>
      </c>
      <c r="N13" s="2">
        <v>12</v>
      </c>
      <c r="O13" s="2"/>
      <c r="P13" s="167"/>
      <c r="Q13" s="181">
        <v>1</v>
      </c>
      <c r="R13" s="166"/>
      <c r="S13" s="2"/>
      <c r="T13" s="2"/>
      <c r="U13" s="167"/>
      <c r="V13" s="181"/>
      <c r="W13" s="166"/>
      <c r="X13" s="2"/>
      <c r="Y13" s="2"/>
      <c r="Z13" s="167"/>
      <c r="AA13" s="181"/>
      <c r="AB13" s="175"/>
      <c r="AC13" s="168"/>
      <c r="AD13" s="168"/>
      <c r="AE13" s="177"/>
      <c r="AF13" s="185"/>
      <c r="AG13" s="175"/>
      <c r="AH13" s="168"/>
      <c r="AI13" s="168"/>
      <c r="AJ13" s="177"/>
      <c r="AK13" s="185"/>
    </row>
    <row r="14" spans="1:37" x14ac:dyDescent="0.25">
      <c r="A14" s="298" t="s">
        <v>16</v>
      </c>
      <c r="B14" s="402" t="s">
        <v>125</v>
      </c>
      <c r="C14" s="227">
        <f t="shared" si="0"/>
        <v>15</v>
      </c>
      <c r="D14" s="2">
        <f t="shared" si="1"/>
        <v>15</v>
      </c>
      <c r="E14" s="2">
        <f t="shared" si="2"/>
        <v>0</v>
      </c>
      <c r="F14" s="40" t="s">
        <v>15</v>
      </c>
      <c r="G14" s="15">
        <f t="shared" si="3"/>
        <v>1</v>
      </c>
      <c r="H14" s="166">
        <v>6</v>
      </c>
      <c r="I14" s="2">
        <v>9</v>
      </c>
      <c r="J14" s="2"/>
      <c r="K14" s="167"/>
      <c r="L14" s="181">
        <v>1</v>
      </c>
      <c r="M14" s="166"/>
      <c r="N14" s="2"/>
      <c r="O14" s="2"/>
      <c r="P14" s="167"/>
      <c r="Q14" s="181"/>
      <c r="R14" s="166"/>
      <c r="S14" s="2"/>
      <c r="T14" s="2"/>
      <c r="U14" s="167"/>
      <c r="V14" s="181"/>
      <c r="W14" s="166"/>
      <c r="X14" s="2"/>
      <c r="Y14" s="2"/>
      <c r="Z14" s="167"/>
      <c r="AA14" s="181"/>
      <c r="AB14" s="175"/>
      <c r="AC14" s="168"/>
      <c r="AD14" s="168"/>
      <c r="AE14" s="177"/>
      <c r="AF14" s="185"/>
      <c r="AG14" s="175"/>
      <c r="AH14" s="168"/>
      <c r="AI14" s="168"/>
      <c r="AJ14" s="177"/>
      <c r="AK14" s="185"/>
    </row>
    <row r="15" spans="1:37" x14ac:dyDescent="0.25">
      <c r="A15" s="298" t="s">
        <v>17</v>
      </c>
      <c r="B15" s="402" t="s">
        <v>172</v>
      </c>
      <c r="C15" s="227">
        <f t="shared" si="0"/>
        <v>2</v>
      </c>
      <c r="D15" s="2">
        <f t="shared" si="1"/>
        <v>2</v>
      </c>
      <c r="E15" s="2">
        <f t="shared" si="2"/>
        <v>0</v>
      </c>
      <c r="F15" s="40" t="s">
        <v>15</v>
      </c>
      <c r="G15" s="15">
        <v>0</v>
      </c>
      <c r="H15" s="166">
        <v>2</v>
      </c>
      <c r="I15" s="2"/>
      <c r="J15" s="2"/>
      <c r="K15" s="167"/>
      <c r="L15" s="181">
        <v>0</v>
      </c>
      <c r="M15" s="166"/>
      <c r="N15" s="2"/>
      <c r="O15" s="2"/>
      <c r="P15" s="167"/>
      <c r="Q15" s="181"/>
      <c r="R15" s="166"/>
      <c r="S15" s="2"/>
      <c r="T15" s="2"/>
      <c r="U15" s="167"/>
      <c r="V15" s="181"/>
      <c r="W15" s="166"/>
      <c r="X15" s="2"/>
      <c r="Y15" s="2"/>
      <c r="Z15" s="167"/>
      <c r="AA15" s="181"/>
      <c r="AB15" s="175"/>
      <c r="AC15" s="168"/>
      <c r="AD15" s="168"/>
      <c r="AE15" s="177"/>
      <c r="AF15" s="185"/>
      <c r="AG15" s="175"/>
      <c r="AH15" s="168"/>
      <c r="AI15" s="168"/>
      <c r="AJ15" s="177"/>
      <c r="AK15" s="185"/>
    </row>
    <row r="16" spans="1:37" x14ac:dyDescent="0.25">
      <c r="A16" s="298" t="s">
        <v>39</v>
      </c>
      <c r="B16" s="395" t="s">
        <v>163</v>
      </c>
      <c r="C16" s="227">
        <f t="shared" si="0"/>
        <v>10</v>
      </c>
      <c r="D16" s="2">
        <f t="shared" si="1"/>
        <v>10</v>
      </c>
      <c r="E16" s="2">
        <f t="shared" si="2"/>
        <v>0</v>
      </c>
      <c r="F16" s="34" t="s">
        <v>15</v>
      </c>
      <c r="G16" s="15">
        <f t="shared" si="3"/>
        <v>0</v>
      </c>
      <c r="H16" s="19">
        <v>10</v>
      </c>
      <c r="I16" s="14"/>
      <c r="J16" s="28"/>
      <c r="K16" s="34"/>
      <c r="L16" s="15"/>
      <c r="M16" s="19"/>
      <c r="N16" s="14"/>
      <c r="O16" s="28"/>
      <c r="P16" s="34"/>
      <c r="Q16" s="15"/>
      <c r="R16" s="19"/>
      <c r="S16" s="14"/>
      <c r="T16" s="28"/>
      <c r="U16" s="34"/>
      <c r="V16" s="15"/>
      <c r="W16" s="19"/>
      <c r="X16" s="14"/>
      <c r="Y16" s="28"/>
      <c r="Z16" s="34"/>
      <c r="AA16" s="15"/>
      <c r="AB16" s="74"/>
      <c r="AC16" s="62"/>
      <c r="AD16" s="62"/>
      <c r="AE16" s="61"/>
      <c r="AF16" s="120"/>
      <c r="AG16" s="74"/>
      <c r="AH16" s="62"/>
      <c r="AI16" s="62"/>
      <c r="AJ16" s="61"/>
      <c r="AK16" s="120"/>
    </row>
    <row r="17" spans="1:37" x14ac:dyDescent="0.25">
      <c r="A17" s="298" t="s">
        <v>40</v>
      </c>
      <c r="B17" s="402" t="s">
        <v>136</v>
      </c>
      <c r="C17" s="227">
        <f t="shared" si="0"/>
        <v>15</v>
      </c>
      <c r="D17" s="2">
        <f t="shared" si="1"/>
        <v>15</v>
      </c>
      <c r="E17" s="2">
        <f t="shared" si="2"/>
        <v>0</v>
      </c>
      <c r="F17" s="40" t="s">
        <v>15</v>
      </c>
      <c r="G17" s="15">
        <f t="shared" si="3"/>
        <v>1</v>
      </c>
      <c r="H17" s="166">
        <v>6</v>
      </c>
      <c r="I17" s="2">
        <v>9</v>
      </c>
      <c r="J17" s="2"/>
      <c r="K17" s="167"/>
      <c r="L17" s="181">
        <v>1</v>
      </c>
      <c r="M17" s="166"/>
      <c r="N17" s="2"/>
      <c r="O17" s="2"/>
      <c r="P17" s="167"/>
      <c r="Q17" s="181"/>
      <c r="R17" s="166"/>
      <c r="S17" s="2"/>
      <c r="T17" s="2"/>
      <c r="U17" s="167"/>
      <c r="V17" s="181"/>
      <c r="W17" s="166"/>
      <c r="X17" s="2"/>
      <c r="Y17" s="2"/>
      <c r="Z17" s="167"/>
      <c r="AA17" s="181"/>
      <c r="AB17" s="175"/>
      <c r="AC17" s="168"/>
      <c r="AD17" s="168"/>
      <c r="AE17" s="177"/>
      <c r="AF17" s="185"/>
      <c r="AG17" s="175"/>
      <c r="AH17" s="168"/>
      <c r="AI17" s="168"/>
      <c r="AJ17" s="177"/>
      <c r="AK17" s="185"/>
    </row>
    <row r="18" spans="1:37" ht="15.75" thickBot="1" x14ac:dyDescent="0.3">
      <c r="A18" s="298" t="s">
        <v>41</v>
      </c>
      <c r="B18" s="252" t="s">
        <v>179</v>
      </c>
      <c r="C18" s="227">
        <f t="shared" si="0"/>
        <v>60</v>
      </c>
      <c r="D18" s="2">
        <f t="shared" si="1"/>
        <v>0</v>
      </c>
      <c r="E18" s="2">
        <f t="shared" si="2"/>
        <v>60</v>
      </c>
      <c r="F18" s="34" t="s">
        <v>11</v>
      </c>
      <c r="G18" s="15">
        <f t="shared" si="3"/>
        <v>12</v>
      </c>
      <c r="H18" s="19"/>
      <c r="I18" s="14"/>
      <c r="J18" s="28"/>
      <c r="K18" s="34"/>
      <c r="L18" s="15"/>
      <c r="M18" s="19"/>
      <c r="N18" s="14"/>
      <c r="O18" s="28"/>
      <c r="P18" s="34"/>
      <c r="Q18" s="15"/>
      <c r="R18" s="19"/>
      <c r="S18" s="14"/>
      <c r="T18" s="28"/>
      <c r="U18" s="34"/>
      <c r="V18" s="15"/>
      <c r="W18" s="19"/>
      <c r="X18" s="14"/>
      <c r="Y18" s="28"/>
      <c r="Z18" s="34"/>
      <c r="AA18" s="15"/>
      <c r="AB18" s="74"/>
      <c r="AC18" s="62"/>
      <c r="AD18" s="62">
        <v>30</v>
      </c>
      <c r="AE18" s="61"/>
      <c r="AF18" s="120">
        <v>6</v>
      </c>
      <c r="AG18" s="77"/>
      <c r="AH18" s="75"/>
      <c r="AI18" s="62">
        <v>30</v>
      </c>
      <c r="AJ18" s="61"/>
      <c r="AK18" s="157">
        <v>6</v>
      </c>
    </row>
    <row r="19" spans="1:37" ht="15.75" thickBot="1" x14ac:dyDescent="0.3">
      <c r="A19" s="299">
        <v>10</v>
      </c>
      <c r="B19" s="310" t="s">
        <v>173</v>
      </c>
      <c r="C19" s="227">
        <f t="shared" si="0"/>
        <v>0</v>
      </c>
      <c r="D19" s="2">
        <f t="shared" si="1"/>
        <v>0</v>
      </c>
      <c r="E19" s="2">
        <f t="shared" si="2"/>
        <v>0</v>
      </c>
      <c r="F19" s="27" t="s">
        <v>15</v>
      </c>
      <c r="G19" s="15">
        <f t="shared" si="3"/>
        <v>10</v>
      </c>
      <c r="H19" s="21"/>
      <c r="I19" s="315"/>
      <c r="J19" s="33"/>
      <c r="K19" s="27"/>
      <c r="L19" s="16"/>
      <c r="M19" s="21"/>
      <c r="N19" s="315"/>
      <c r="O19" s="33"/>
      <c r="P19" s="27"/>
      <c r="Q19" s="16"/>
      <c r="R19" s="21"/>
      <c r="S19" s="315"/>
      <c r="T19" s="33"/>
      <c r="U19" s="27"/>
      <c r="V19" s="16"/>
      <c r="W19" s="21"/>
      <c r="X19" s="315"/>
      <c r="Y19" s="33"/>
      <c r="Z19" s="27"/>
      <c r="AA19" s="16"/>
      <c r="AB19" s="171"/>
      <c r="AC19" s="60"/>
      <c r="AD19" s="60"/>
      <c r="AE19" s="173"/>
      <c r="AF19" s="236"/>
      <c r="AG19" s="99"/>
      <c r="AH19" s="100"/>
      <c r="AI19" s="60"/>
      <c r="AJ19" s="173"/>
      <c r="AK19" s="158">
        <v>10</v>
      </c>
    </row>
    <row r="20" spans="1:37" ht="15.75" thickBot="1" x14ac:dyDescent="0.3">
      <c r="A20" s="842" t="s">
        <v>18</v>
      </c>
      <c r="B20" s="806"/>
      <c r="C20" s="121">
        <f>SUM(C10:C14,C17:C19)</f>
        <v>320</v>
      </c>
      <c r="D20" s="121">
        <f t="shared" ref="D20:AK20" si="4">SUM(D10:D14,D17:D19)</f>
        <v>50</v>
      </c>
      <c r="E20" s="121">
        <f t="shared" si="4"/>
        <v>270</v>
      </c>
      <c r="F20" s="316">
        <f t="shared" si="4"/>
        <v>0</v>
      </c>
      <c r="G20" s="121">
        <f t="shared" si="4"/>
        <v>34</v>
      </c>
      <c r="H20" s="317">
        <f t="shared" si="4"/>
        <v>12</v>
      </c>
      <c r="I20" s="121">
        <f t="shared" si="4"/>
        <v>18</v>
      </c>
      <c r="J20" s="121">
        <f t="shared" si="4"/>
        <v>60</v>
      </c>
      <c r="K20" s="316">
        <f t="shared" si="4"/>
        <v>0</v>
      </c>
      <c r="L20" s="121">
        <f t="shared" si="4"/>
        <v>4</v>
      </c>
      <c r="M20" s="317">
        <f t="shared" si="4"/>
        <v>8</v>
      </c>
      <c r="N20" s="121">
        <f t="shared" si="4"/>
        <v>12</v>
      </c>
      <c r="O20" s="121">
        <f t="shared" si="4"/>
        <v>60</v>
      </c>
      <c r="P20" s="316">
        <f t="shared" si="4"/>
        <v>0</v>
      </c>
      <c r="Q20" s="121">
        <f t="shared" si="4"/>
        <v>3</v>
      </c>
      <c r="R20" s="317">
        <f t="shared" si="4"/>
        <v>0</v>
      </c>
      <c r="S20" s="121">
        <f t="shared" si="4"/>
        <v>0</v>
      </c>
      <c r="T20" s="121">
        <f t="shared" si="4"/>
        <v>60</v>
      </c>
      <c r="U20" s="316">
        <f t="shared" si="4"/>
        <v>0</v>
      </c>
      <c r="V20" s="121">
        <f t="shared" si="4"/>
        <v>3</v>
      </c>
      <c r="W20" s="317">
        <f t="shared" si="4"/>
        <v>0</v>
      </c>
      <c r="X20" s="121">
        <f t="shared" si="4"/>
        <v>0</v>
      </c>
      <c r="Y20" s="121">
        <f t="shared" si="4"/>
        <v>30</v>
      </c>
      <c r="Z20" s="316">
        <f t="shared" si="4"/>
        <v>0</v>
      </c>
      <c r="AA20" s="121">
        <f t="shared" si="4"/>
        <v>2</v>
      </c>
      <c r="AB20" s="317">
        <f t="shared" si="4"/>
        <v>0</v>
      </c>
      <c r="AC20" s="121">
        <f t="shared" si="4"/>
        <v>0</v>
      </c>
      <c r="AD20" s="121">
        <f t="shared" si="4"/>
        <v>30</v>
      </c>
      <c r="AE20" s="316">
        <f t="shared" si="4"/>
        <v>0</v>
      </c>
      <c r="AF20" s="121">
        <f t="shared" si="4"/>
        <v>6</v>
      </c>
      <c r="AG20" s="318">
        <f t="shared" si="4"/>
        <v>0</v>
      </c>
      <c r="AH20" s="319">
        <f t="shared" si="4"/>
        <v>0</v>
      </c>
      <c r="AI20" s="319">
        <f t="shared" si="4"/>
        <v>30</v>
      </c>
      <c r="AJ20" s="320">
        <f t="shared" si="4"/>
        <v>0</v>
      </c>
      <c r="AK20" s="121">
        <f t="shared" si="4"/>
        <v>16</v>
      </c>
    </row>
    <row r="21" spans="1:37" ht="15.75" customHeight="1" thickBot="1" x14ac:dyDescent="0.3">
      <c r="A21" s="823" t="s">
        <v>74</v>
      </c>
      <c r="B21" s="824"/>
      <c r="C21" s="825"/>
      <c r="D21" s="825"/>
      <c r="E21" s="825"/>
      <c r="F21" s="825"/>
      <c r="G21" s="839"/>
      <c r="H21" s="824"/>
      <c r="I21" s="824"/>
      <c r="J21" s="824"/>
      <c r="K21" s="824"/>
      <c r="L21" s="839"/>
      <c r="M21" s="824"/>
      <c r="N21" s="824"/>
      <c r="O21" s="824"/>
      <c r="P21" s="824"/>
      <c r="Q21" s="839"/>
      <c r="R21" s="824"/>
      <c r="S21" s="824"/>
      <c r="T21" s="824"/>
      <c r="U21" s="824"/>
      <c r="V21" s="839"/>
      <c r="W21" s="824"/>
      <c r="X21" s="824"/>
      <c r="Y21" s="824"/>
      <c r="Z21" s="824"/>
      <c r="AA21" s="839"/>
      <c r="AB21" s="824"/>
      <c r="AC21" s="824"/>
      <c r="AD21" s="824"/>
      <c r="AE21" s="824"/>
      <c r="AF21" s="839"/>
      <c r="AG21" s="839"/>
      <c r="AH21" s="839"/>
      <c r="AI21" s="839"/>
      <c r="AJ21" s="839"/>
      <c r="AK21" s="841"/>
    </row>
    <row r="22" spans="1:37" ht="15" customHeight="1" x14ac:dyDescent="0.25">
      <c r="A22" s="10" t="s">
        <v>42</v>
      </c>
      <c r="B22" s="398" t="s">
        <v>94</v>
      </c>
      <c r="C22" s="103">
        <f>SUM(D22:E22)</f>
        <v>90</v>
      </c>
      <c r="D22" s="44">
        <f>SUM(H22:I22,M22:N22,R22:S22,W22:X22,AB22:AC22,AG22:AH22,)</f>
        <v>30</v>
      </c>
      <c r="E22" s="44">
        <f>SUM(J22:K22,O22:P22,T22:U22,Y22:Z22,AD22:AE22,AI22:AJ22,)</f>
        <v>60</v>
      </c>
      <c r="F22" s="47" t="s">
        <v>11</v>
      </c>
      <c r="G22" s="110">
        <f>SUM(L22,Q22,V22,AA22,AF22,AK22)</f>
        <v>7</v>
      </c>
      <c r="H22" s="18">
        <v>6</v>
      </c>
      <c r="I22" s="18">
        <v>9</v>
      </c>
      <c r="J22" s="31">
        <v>30</v>
      </c>
      <c r="K22" s="86"/>
      <c r="L22" s="20">
        <v>3</v>
      </c>
      <c r="M22" s="87">
        <v>6</v>
      </c>
      <c r="N22" s="18">
        <v>9</v>
      </c>
      <c r="O22" s="31">
        <v>30</v>
      </c>
      <c r="P22" s="86"/>
      <c r="Q22" s="128">
        <v>4</v>
      </c>
      <c r="R22" s="87"/>
      <c r="S22" s="18"/>
      <c r="T22" s="31"/>
      <c r="U22" s="86"/>
      <c r="V22" s="85"/>
      <c r="W22" s="46"/>
      <c r="X22" s="262"/>
      <c r="Y22" s="45"/>
      <c r="Z22" s="47"/>
      <c r="AA22" s="20"/>
      <c r="AB22" s="104"/>
      <c r="AC22" s="265"/>
      <c r="AD22" s="105"/>
      <c r="AE22" s="57"/>
      <c r="AF22" s="136"/>
      <c r="AG22" s="104"/>
      <c r="AH22" s="265"/>
      <c r="AI22" s="105"/>
      <c r="AJ22" s="57"/>
      <c r="AK22" s="136"/>
    </row>
    <row r="23" spans="1:37" ht="15" customHeight="1" x14ac:dyDescent="0.25">
      <c r="A23" s="10" t="s">
        <v>43</v>
      </c>
      <c r="B23" s="397" t="s">
        <v>95</v>
      </c>
      <c r="C23" s="227">
        <f t="shared" ref="C23:C37" si="5">SUM(D23:E23)</f>
        <v>30</v>
      </c>
      <c r="D23" s="2">
        <f t="shared" ref="D23:D37" si="6">SUM(H23:I23,M23:N23,R23:S23,W23:X23,AB23:AC23,AG23:AH23,)</f>
        <v>15</v>
      </c>
      <c r="E23" s="2">
        <f t="shared" ref="E23:E37" si="7">SUM(J23:K23,O23:P23,T23:U23,Y23:Z23,AD23:AE23,AI23:AJ23,)</f>
        <v>15</v>
      </c>
      <c r="F23" s="49" t="s">
        <v>11</v>
      </c>
      <c r="G23" s="153">
        <f t="shared" ref="G23:G37" si="8">SUM(L23,Q23,V23,AA23,AF23,AK23)</f>
        <v>2</v>
      </c>
      <c r="H23" s="19">
        <v>6</v>
      </c>
      <c r="I23" s="19">
        <v>9</v>
      </c>
      <c r="J23" s="28">
        <v>15</v>
      </c>
      <c r="K23" s="49"/>
      <c r="L23" s="15">
        <v>2</v>
      </c>
      <c r="M23" s="48"/>
      <c r="N23" s="19"/>
      <c r="O23" s="28"/>
      <c r="P23" s="49"/>
      <c r="Q23" s="64"/>
      <c r="R23" s="48"/>
      <c r="S23" s="19"/>
      <c r="T23" s="28"/>
      <c r="U23" s="49"/>
      <c r="V23" s="15"/>
      <c r="W23" s="48"/>
      <c r="X23" s="19"/>
      <c r="Y23" s="28"/>
      <c r="Z23" s="49"/>
      <c r="AA23" s="15"/>
      <c r="AB23" s="66"/>
      <c r="AC23" s="74"/>
      <c r="AD23" s="62"/>
      <c r="AE23" s="52"/>
      <c r="AF23" s="120"/>
      <c r="AG23" s="66"/>
      <c r="AH23" s="74"/>
      <c r="AI23" s="62"/>
      <c r="AJ23" s="52"/>
      <c r="AK23" s="120"/>
    </row>
    <row r="24" spans="1:37" ht="16.5" customHeight="1" x14ac:dyDescent="0.25">
      <c r="A24" s="10" t="s">
        <v>44</v>
      </c>
      <c r="B24" s="397" t="s">
        <v>96</v>
      </c>
      <c r="C24" s="227">
        <f t="shared" si="5"/>
        <v>25</v>
      </c>
      <c r="D24" s="2">
        <f t="shared" si="6"/>
        <v>15</v>
      </c>
      <c r="E24" s="2">
        <f t="shared" si="7"/>
        <v>10</v>
      </c>
      <c r="F24" s="49" t="s">
        <v>15</v>
      </c>
      <c r="G24" s="153">
        <f t="shared" si="8"/>
        <v>1</v>
      </c>
      <c r="H24" s="77">
        <v>6</v>
      </c>
      <c r="I24" s="77">
        <v>9</v>
      </c>
      <c r="J24" s="75"/>
      <c r="K24" s="76">
        <v>10</v>
      </c>
      <c r="L24" s="123">
        <v>1</v>
      </c>
      <c r="M24" s="48"/>
      <c r="N24" s="19"/>
      <c r="O24" s="28"/>
      <c r="P24" s="49"/>
      <c r="Q24" s="64"/>
      <c r="R24" s="48"/>
      <c r="S24" s="19"/>
      <c r="T24" s="28"/>
      <c r="U24" s="49"/>
      <c r="V24" s="15"/>
      <c r="W24" s="48"/>
      <c r="X24" s="19"/>
      <c r="Y24" s="28"/>
      <c r="Z24" s="49"/>
      <c r="AA24" s="15"/>
      <c r="AB24" s="66"/>
      <c r="AC24" s="74"/>
      <c r="AD24" s="62"/>
      <c r="AE24" s="52"/>
      <c r="AF24" s="120"/>
      <c r="AG24" s="66"/>
      <c r="AH24" s="74"/>
      <c r="AI24" s="62"/>
      <c r="AJ24" s="52"/>
      <c r="AK24" s="120"/>
    </row>
    <row r="25" spans="1:37" ht="15.75" customHeight="1" x14ac:dyDescent="0.25">
      <c r="A25" s="10" t="s">
        <v>45</v>
      </c>
      <c r="B25" s="397" t="s">
        <v>97</v>
      </c>
      <c r="C25" s="227">
        <f t="shared" si="5"/>
        <v>45</v>
      </c>
      <c r="D25" s="2">
        <f t="shared" si="6"/>
        <v>30</v>
      </c>
      <c r="E25" s="2">
        <f t="shared" si="7"/>
        <v>15</v>
      </c>
      <c r="F25" s="49" t="s">
        <v>11</v>
      </c>
      <c r="G25" s="153">
        <f t="shared" si="8"/>
        <v>2</v>
      </c>
      <c r="H25" s="19">
        <v>12</v>
      </c>
      <c r="I25" s="19">
        <v>18</v>
      </c>
      <c r="J25" s="28"/>
      <c r="K25" s="49">
        <v>15</v>
      </c>
      <c r="L25" s="15">
        <v>2</v>
      </c>
      <c r="M25" s="48"/>
      <c r="N25" s="19"/>
      <c r="O25" s="28"/>
      <c r="P25" s="49"/>
      <c r="Q25" s="64"/>
      <c r="R25" s="48"/>
      <c r="S25" s="19"/>
      <c r="T25" s="28"/>
      <c r="U25" s="49"/>
      <c r="V25" s="134"/>
      <c r="W25" s="48"/>
      <c r="X25" s="19"/>
      <c r="Y25" s="28"/>
      <c r="Z25" s="49"/>
      <c r="AA25" s="15"/>
      <c r="AB25" s="66"/>
      <c r="AC25" s="74"/>
      <c r="AD25" s="62"/>
      <c r="AE25" s="52"/>
      <c r="AF25" s="120"/>
      <c r="AG25" s="66"/>
      <c r="AH25" s="74"/>
      <c r="AI25" s="62"/>
      <c r="AJ25" s="52"/>
      <c r="AK25" s="120"/>
    </row>
    <row r="26" spans="1:37" ht="15.75" customHeight="1" x14ac:dyDescent="0.25">
      <c r="A26" s="10" t="s">
        <v>46</v>
      </c>
      <c r="B26" s="399" t="s">
        <v>98</v>
      </c>
      <c r="C26" s="227">
        <f t="shared" si="5"/>
        <v>30</v>
      </c>
      <c r="D26" s="2">
        <f t="shared" si="6"/>
        <v>30</v>
      </c>
      <c r="E26" s="2">
        <f t="shared" si="7"/>
        <v>0</v>
      </c>
      <c r="F26" s="51" t="s">
        <v>15</v>
      </c>
      <c r="G26" s="153">
        <f t="shared" si="8"/>
        <v>1</v>
      </c>
      <c r="H26" s="78"/>
      <c r="I26" s="78"/>
      <c r="J26" s="28"/>
      <c r="K26" s="49"/>
      <c r="L26" s="15"/>
      <c r="M26" s="48">
        <v>12</v>
      </c>
      <c r="N26" s="19">
        <v>18</v>
      </c>
      <c r="O26" s="28"/>
      <c r="P26" s="49"/>
      <c r="Q26" s="64">
        <v>1</v>
      </c>
      <c r="R26" s="48"/>
      <c r="S26" s="19"/>
      <c r="T26" s="28"/>
      <c r="U26" s="49"/>
      <c r="V26" s="15"/>
      <c r="W26" s="48"/>
      <c r="X26" s="19"/>
      <c r="Y26" s="28"/>
      <c r="Z26" s="49"/>
      <c r="AA26" s="15"/>
      <c r="AB26" s="66"/>
      <c r="AC26" s="74"/>
      <c r="AD26" s="62"/>
      <c r="AE26" s="52"/>
      <c r="AF26" s="120"/>
      <c r="AG26" s="66"/>
      <c r="AH26" s="74"/>
      <c r="AI26" s="62"/>
      <c r="AJ26" s="52"/>
      <c r="AK26" s="120"/>
    </row>
    <row r="27" spans="1:37" x14ac:dyDescent="0.25">
      <c r="A27" s="10" t="s">
        <v>47</v>
      </c>
      <c r="B27" s="389" t="s">
        <v>52</v>
      </c>
      <c r="C27" s="227">
        <f t="shared" si="5"/>
        <v>45</v>
      </c>
      <c r="D27" s="2">
        <f t="shared" si="6"/>
        <v>30</v>
      </c>
      <c r="E27" s="2">
        <f t="shared" si="7"/>
        <v>15</v>
      </c>
      <c r="F27" s="51" t="s">
        <v>15</v>
      </c>
      <c r="G27" s="153">
        <f t="shared" si="8"/>
        <v>2</v>
      </c>
      <c r="H27" s="48">
        <v>12</v>
      </c>
      <c r="I27" s="19">
        <v>18</v>
      </c>
      <c r="J27" s="28"/>
      <c r="K27" s="49">
        <v>15</v>
      </c>
      <c r="L27" s="129">
        <v>2</v>
      </c>
      <c r="M27" s="48"/>
      <c r="N27" s="19"/>
      <c r="O27" s="28"/>
      <c r="P27" s="49"/>
      <c r="Q27" s="129"/>
      <c r="R27" s="48"/>
      <c r="S27" s="19"/>
      <c r="T27" s="28"/>
      <c r="U27" s="49"/>
      <c r="V27" s="15"/>
      <c r="W27" s="48"/>
      <c r="X27" s="19"/>
      <c r="Y27" s="28"/>
      <c r="Z27" s="49"/>
      <c r="AA27" s="15"/>
      <c r="AB27" s="66"/>
      <c r="AC27" s="74"/>
      <c r="AD27" s="62"/>
      <c r="AE27" s="52"/>
      <c r="AF27" s="120"/>
      <c r="AG27" s="66"/>
      <c r="AH27" s="74"/>
      <c r="AI27" s="62"/>
      <c r="AJ27" s="52"/>
      <c r="AK27" s="120"/>
    </row>
    <row r="28" spans="1:37" x14ac:dyDescent="0.25">
      <c r="A28" s="10" t="s">
        <v>48</v>
      </c>
      <c r="B28" s="389" t="s">
        <v>99</v>
      </c>
      <c r="C28" s="227">
        <f t="shared" si="5"/>
        <v>45</v>
      </c>
      <c r="D28" s="2">
        <f t="shared" si="6"/>
        <v>15</v>
      </c>
      <c r="E28" s="2">
        <f t="shared" si="7"/>
        <v>30</v>
      </c>
      <c r="F28" s="51" t="s">
        <v>11</v>
      </c>
      <c r="G28" s="153">
        <f t="shared" si="8"/>
        <v>2</v>
      </c>
      <c r="H28" s="79">
        <v>6</v>
      </c>
      <c r="I28" s="79">
        <v>9</v>
      </c>
      <c r="J28" s="29">
        <v>15</v>
      </c>
      <c r="K28" s="76">
        <v>15</v>
      </c>
      <c r="L28" s="124">
        <v>2</v>
      </c>
      <c r="M28" s="48"/>
      <c r="N28" s="19"/>
      <c r="O28" s="28"/>
      <c r="P28" s="49"/>
      <c r="Q28" s="64"/>
      <c r="R28" s="48"/>
      <c r="S28" s="19"/>
      <c r="T28" s="28"/>
      <c r="U28" s="49"/>
      <c r="V28" s="15"/>
      <c r="W28" s="48"/>
      <c r="X28" s="19"/>
      <c r="Y28" s="28"/>
      <c r="Z28" s="49"/>
      <c r="AA28" s="15"/>
      <c r="AB28" s="66"/>
      <c r="AC28" s="74"/>
      <c r="AD28" s="62"/>
      <c r="AE28" s="52"/>
      <c r="AF28" s="137"/>
      <c r="AG28" s="66"/>
      <c r="AH28" s="74"/>
      <c r="AI28" s="62"/>
      <c r="AJ28" s="52"/>
      <c r="AK28" s="120"/>
    </row>
    <row r="29" spans="1:37" x14ac:dyDescent="0.25">
      <c r="A29" s="10" t="s">
        <v>53</v>
      </c>
      <c r="B29" s="389" t="s">
        <v>100</v>
      </c>
      <c r="C29" s="227">
        <f t="shared" si="5"/>
        <v>45</v>
      </c>
      <c r="D29" s="2">
        <f t="shared" si="6"/>
        <v>15</v>
      </c>
      <c r="E29" s="2">
        <f t="shared" si="7"/>
        <v>30</v>
      </c>
      <c r="F29" s="51" t="s">
        <v>15</v>
      </c>
      <c r="G29" s="153">
        <f t="shared" si="8"/>
        <v>2</v>
      </c>
      <c r="H29" s="79">
        <v>6</v>
      </c>
      <c r="I29" s="79">
        <v>9</v>
      </c>
      <c r="J29" s="29"/>
      <c r="K29" s="51">
        <v>30</v>
      </c>
      <c r="L29" s="124">
        <v>2</v>
      </c>
      <c r="M29" s="66"/>
      <c r="N29" s="74"/>
      <c r="O29" s="62"/>
      <c r="P29" s="52"/>
      <c r="Q29" s="130"/>
      <c r="R29" s="48"/>
      <c r="S29" s="19"/>
      <c r="T29" s="28"/>
      <c r="U29" s="49"/>
      <c r="V29" s="15"/>
      <c r="W29" s="48"/>
      <c r="X29" s="264"/>
      <c r="Y29" s="34"/>
      <c r="Z29" s="52"/>
      <c r="AA29" s="15"/>
      <c r="AB29" s="66"/>
      <c r="AC29" s="74"/>
      <c r="AD29" s="62"/>
      <c r="AE29" s="52"/>
      <c r="AF29" s="120"/>
      <c r="AG29" s="66"/>
      <c r="AH29" s="74"/>
      <c r="AI29" s="62"/>
      <c r="AJ29" s="52"/>
      <c r="AK29" s="120"/>
    </row>
    <row r="30" spans="1:37" x14ac:dyDescent="0.25">
      <c r="A30" s="10" t="s">
        <v>19</v>
      </c>
      <c r="B30" s="386" t="s">
        <v>101</v>
      </c>
      <c r="C30" s="227">
        <f t="shared" si="5"/>
        <v>15</v>
      </c>
      <c r="D30" s="2">
        <f t="shared" si="6"/>
        <v>15</v>
      </c>
      <c r="E30" s="2">
        <f t="shared" si="7"/>
        <v>0</v>
      </c>
      <c r="F30" s="51" t="s">
        <v>15</v>
      </c>
      <c r="G30" s="153">
        <f t="shared" si="8"/>
        <v>1</v>
      </c>
      <c r="H30" s="79"/>
      <c r="I30" s="79"/>
      <c r="J30" s="29"/>
      <c r="K30" s="51"/>
      <c r="L30" s="124"/>
      <c r="M30" s="48"/>
      <c r="N30" s="19"/>
      <c r="O30" s="28"/>
      <c r="P30" s="49"/>
      <c r="Q30" s="64"/>
      <c r="R30" s="48">
        <v>6</v>
      </c>
      <c r="S30" s="19">
        <v>9</v>
      </c>
      <c r="T30" s="28"/>
      <c r="U30" s="49"/>
      <c r="V30" s="15">
        <v>1</v>
      </c>
      <c r="W30" s="48"/>
      <c r="X30" s="19"/>
      <c r="Y30" s="28"/>
      <c r="Z30" s="49"/>
      <c r="AA30" s="15"/>
      <c r="AB30" s="66"/>
      <c r="AC30" s="74"/>
      <c r="AD30" s="62"/>
      <c r="AE30" s="52"/>
      <c r="AF30" s="120"/>
      <c r="AG30" s="66"/>
      <c r="AH30" s="74"/>
      <c r="AI30" s="62"/>
      <c r="AJ30" s="52"/>
      <c r="AK30" s="120"/>
    </row>
    <row r="31" spans="1:37" x14ac:dyDescent="0.25">
      <c r="A31" s="10" t="s">
        <v>20</v>
      </c>
      <c r="B31" s="389" t="s">
        <v>102</v>
      </c>
      <c r="C31" s="227">
        <f t="shared" si="5"/>
        <v>45</v>
      </c>
      <c r="D31" s="2">
        <f t="shared" si="6"/>
        <v>15</v>
      </c>
      <c r="E31" s="2">
        <f t="shared" si="7"/>
        <v>30</v>
      </c>
      <c r="F31" s="51" t="s">
        <v>15</v>
      </c>
      <c r="G31" s="153">
        <f t="shared" si="8"/>
        <v>2</v>
      </c>
      <c r="H31" s="79">
        <v>6</v>
      </c>
      <c r="I31" s="79">
        <v>9</v>
      </c>
      <c r="J31" s="29">
        <v>30</v>
      </c>
      <c r="K31" s="51"/>
      <c r="L31" s="124">
        <v>2</v>
      </c>
      <c r="M31" s="48"/>
      <c r="N31" s="19"/>
      <c r="O31" s="28"/>
      <c r="P31" s="49"/>
      <c r="Q31" s="64"/>
      <c r="R31" s="48"/>
      <c r="S31" s="19"/>
      <c r="T31" s="28"/>
      <c r="U31" s="49"/>
      <c r="V31" s="15"/>
      <c r="W31" s="48"/>
      <c r="X31" s="19"/>
      <c r="Y31" s="28"/>
      <c r="Z31" s="49"/>
      <c r="AA31" s="15"/>
      <c r="AB31" s="66"/>
      <c r="AC31" s="74"/>
      <c r="AD31" s="62"/>
      <c r="AE31" s="52"/>
      <c r="AF31" s="120"/>
      <c r="AG31" s="66"/>
      <c r="AH31" s="74"/>
      <c r="AI31" s="62"/>
      <c r="AJ31" s="52"/>
      <c r="AK31" s="120"/>
    </row>
    <row r="32" spans="1:37" x14ac:dyDescent="0.25">
      <c r="A32" s="10" t="s">
        <v>21</v>
      </c>
      <c r="B32" s="389" t="s">
        <v>103</v>
      </c>
      <c r="C32" s="227">
        <f t="shared" si="5"/>
        <v>30</v>
      </c>
      <c r="D32" s="2">
        <f t="shared" si="6"/>
        <v>15</v>
      </c>
      <c r="E32" s="2">
        <f t="shared" si="7"/>
        <v>15</v>
      </c>
      <c r="F32" s="51" t="s">
        <v>15</v>
      </c>
      <c r="G32" s="153">
        <f t="shared" si="8"/>
        <v>1</v>
      </c>
      <c r="H32" s="79"/>
      <c r="I32" s="79"/>
      <c r="J32" s="29"/>
      <c r="K32" s="51"/>
      <c r="L32" s="124"/>
      <c r="M32" s="48">
        <v>6</v>
      </c>
      <c r="N32" s="19">
        <v>9</v>
      </c>
      <c r="O32" s="28">
        <v>15</v>
      </c>
      <c r="P32" s="34"/>
      <c r="Q32" s="131">
        <v>1</v>
      </c>
      <c r="R32" s="66"/>
      <c r="S32" s="74"/>
      <c r="T32" s="62"/>
      <c r="U32" s="52"/>
      <c r="V32" s="135"/>
      <c r="W32" s="48"/>
      <c r="X32" s="19"/>
      <c r="Y32" s="28"/>
      <c r="Z32" s="49"/>
      <c r="AA32" s="15"/>
      <c r="AB32" s="66"/>
      <c r="AC32" s="74"/>
      <c r="AD32" s="62"/>
      <c r="AE32" s="52"/>
      <c r="AF32" s="120"/>
      <c r="AG32" s="66"/>
      <c r="AH32" s="74"/>
      <c r="AI32" s="62"/>
      <c r="AJ32" s="52"/>
      <c r="AK32" s="120"/>
    </row>
    <row r="33" spans="1:37" x14ac:dyDescent="0.25">
      <c r="A33" s="10" t="s">
        <v>22</v>
      </c>
      <c r="B33" s="389" t="s">
        <v>104</v>
      </c>
      <c r="C33" s="227">
        <f t="shared" si="5"/>
        <v>20</v>
      </c>
      <c r="D33" s="2">
        <f t="shared" si="6"/>
        <v>20</v>
      </c>
      <c r="E33" s="2">
        <f t="shared" si="7"/>
        <v>0</v>
      </c>
      <c r="F33" s="51" t="s">
        <v>15</v>
      </c>
      <c r="G33" s="153">
        <f t="shared" si="8"/>
        <v>1</v>
      </c>
      <c r="H33" s="79"/>
      <c r="I33" s="79"/>
      <c r="J33" s="29"/>
      <c r="K33" s="51"/>
      <c r="L33" s="125"/>
      <c r="M33" s="48"/>
      <c r="N33" s="19"/>
      <c r="O33" s="28"/>
      <c r="P33" s="49"/>
      <c r="Q33" s="64"/>
      <c r="R33" s="48">
        <v>8</v>
      </c>
      <c r="S33" s="19">
        <v>12</v>
      </c>
      <c r="T33" s="28"/>
      <c r="U33" s="49"/>
      <c r="V33" s="15">
        <v>1</v>
      </c>
      <c r="W33" s="48"/>
      <c r="X33" s="19"/>
      <c r="Y33" s="28"/>
      <c r="Z33" s="49"/>
      <c r="AA33" s="15"/>
      <c r="AB33" s="66"/>
      <c r="AC33" s="74"/>
      <c r="AD33" s="62"/>
      <c r="AE33" s="52"/>
      <c r="AF33" s="120"/>
      <c r="AG33" s="66"/>
      <c r="AH33" s="74"/>
      <c r="AI33" s="62"/>
      <c r="AJ33" s="52"/>
      <c r="AK33" s="120"/>
    </row>
    <row r="34" spans="1:37" x14ac:dyDescent="0.25">
      <c r="A34" s="10" t="s">
        <v>23</v>
      </c>
      <c r="B34" s="389" t="s">
        <v>105</v>
      </c>
      <c r="C34" s="227">
        <f t="shared" si="5"/>
        <v>20</v>
      </c>
      <c r="D34" s="2">
        <f t="shared" si="6"/>
        <v>20</v>
      </c>
      <c r="E34" s="2">
        <f t="shared" si="7"/>
        <v>0</v>
      </c>
      <c r="F34" s="51" t="s">
        <v>15</v>
      </c>
      <c r="G34" s="153">
        <f t="shared" si="8"/>
        <v>2</v>
      </c>
      <c r="H34" s="79">
        <v>8</v>
      </c>
      <c r="I34" s="79">
        <v>12</v>
      </c>
      <c r="J34" s="29"/>
      <c r="K34" s="51"/>
      <c r="L34" s="124">
        <v>2</v>
      </c>
      <c r="M34" s="50"/>
      <c r="N34" s="79"/>
      <c r="O34" s="29"/>
      <c r="P34" s="51"/>
      <c r="Q34" s="132"/>
      <c r="R34" s="48"/>
      <c r="S34" s="19"/>
      <c r="T34" s="28"/>
      <c r="U34" s="49"/>
      <c r="V34" s="15"/>
      <c r="W34" s="48"/>
      <c r="X34" s="19"/>
      <c r="Y34" s="28"/>
      <c r="Z34" s="49"/>
      <c r="AA34" s="15"/>
      <c r="AB34" s="66"/>
      <c r="AC34" s="74"/>
      <c r="AD34" s="62"/>
      <c r="AE34" s="52"/>
      <c r="AF34" s="120"/>
      <c r="AG34" s="66"/>
      <c r="AH34" s="74"/>
      <c r="AI34" s="62"/>
      <c r="AJ34" s="52"/>
      <c r="AK34" s="120"/>
    </row>
    <row r="35" spans="1:37" x14ac:dyDescent="0.25">
      <c r="A35" s="10" t="s">
        <v>24</v>
      </c>
      <c r="B35" s="389" t="s">
        <v>106</v>
      </c>
      <c r="C35" s="227">
        <f t="shared" si="5"/>
        <v>30</v>
      </c>
      <c r="D35" s="2">
        <f t="shared" si="6"/>
        <v>30</v>
      </c>
      <c r="E35" s="2">
        <f t="shared" si="7"/>
        <v>0</v>
      </c>
      <c r="F35" s="51" t="s">
        <v>15</v>
      </c>
      <c r="G35" s="153">
        <f t="shared" si="8"/>
        <v>1</v>
      </c>
      <c r="H35" s="79">
        <v>12</v>
      </c>
      <c r="I35" s="79">
        <v>18</v>
      </c>
      <c r="J35" s="29"/>
      <c r="K35" s="51"/>
      <c r="L35" s="124">
        <v>1</v>
      </c>
      <c r="M35" s="48"/>
      <c r="N35" s="19"/>
      <c r="O35" s="28"/>
      <c r="P35" s="49"/>
      <c r="Q35" s="64"/>
      <c r="R35" s="48"/>
      <c r="S35" s="19"/>
      <c r="T35" s="28"/>
      <c r="U35" s="49"/>
      <c r="V35" s="15"/>
      <c r="W35" s="48"/>
      <c r="X35" s="19"/>
      <c r="Y35" s="28"/>
      <c r="Z35" s="49"/>
      <c r="AA35" s="15"/>
      <c r="AB35" s="66"/>
      <c r="AC35" s="74"/>
      <c r="AD35" s="62"/>
      <c r="AE35" s="52"/>
      <c r="AF35" s="120"/>
      <c r="AG35" s="66"/>
      <c r="AH35" s="74"/>
      <c r="AI35" s="62"/>
      <c r="AJ35" s="52"/>
      <c r="AK35" s="120"/>
    </row>
    <row r="36" spans="1:37" x14ac:dyDescent="0.25">
      <c r="A36" s="10" t="s">
        <v>25</v>
      </c>
      <c r="B36" s="387" t="s">
        <v>107</v>
      </c>
      <c r="C36" s="227">
        <f t="shared" si="5"/>
        <v>45</v>
      </c>
      <c r="D36" s="2">
        <f t="shared" si="6"/>
        <v>30</v>
      </c>
      <c r="E36" s="2">
        <f t="shared" si="7"/>
        <v>15</v>
      </c>
      <c r="F36" s="51" t="s">
        <v>11</v>
      </c>
      <c r="G36" s="153">
        <f t="shared" si="8"/>
        <v>2</v>
      </c>
      <c r="H36" s="81"/>
      <c r="I36" s="81"/>
      <c r="J36" s="82"/>
      <c r="K36" s="83"/>
      <c r="L36" s="126"/>
      <c r="M36" s="58"/>
      <c r="N36" s="21"/>
      <c r="O36" s="33"/>
      <c r="P36" s="59"/>
      <c r="Q36" s="65"/>
      <c r="R36" s="58"/>
      <c r="S36" s="21"/>
      <c r="T36" s="33"/>
      <c r="U36" s="59"/>
      <c r="V36" s="16"/>
      <c r="W36" s="58">
        <v>12</v>
      </c>
      <c r="X36" s="21">
        <v>18</v>
      </c>
      <c r="Y36" s="33"/>
      <c r="Z36" s="59">
        <v>15</v>
      </c>
      <c r="AA36" s="16">
        <v>2</v>
      </c>
      <c r="AB36" s="66"/>
      <c r="AC36" s="74"/>
      <c r="AD36" s="62"/>
      <c r="AE36" s="52"/>
      <c r="AF36" s="120"/>
      <c r="AG36" s="66"/>
      <c r="AH36" s="74"/>
      <c r="AI36" s="62"/>
      <c r="AJ36" s="52"/>
      <c r="AK36" s="120"/>
    </row>
    <row r="37" spans="1:37" ht="15.75" thickBot="1" x14ac:dyDescent="0.3">
      <c r="A37" s="10" t="s">
        <v>26</v>
      </c>
      <c r="B37" s="400" t="s">
        <v>108</v>
      </c>
      <c r="C37" s="249">
        <f t="shared" si="5"/>
        <v>35</v>
      </c>
      <c r="D37" s="250">
        <f t="shared" si="6"/>
        <v>20</v>
      </c>
      <c r="E37" s="250">
        <f t="shared" si="7"/>
        <v>15</v>
      </c>
      <c r="F37" s="54" t="s">
        <v>11</v>
      </c>
      <c r="G37" s="272">
        <f t="shared" si="8"/>
        <v>3</v>
      </c>
      <c r="H37" s="80">
        <v>8</v>
      </c>
      <c r="I37" s="80">
        <v>12</v>
      </c>
      <c r="J37" s="53"/>
      <c r="K37" s="54">
        <v>15</v>
      </c>
      <c r="L37" s="127">
        <v>3</v>
      </c>
      <c r="M37" s="55"/>
      <c r="N37" s="269"/>
      <c r="O37" s="56"/>
      <c r="P37" s="63"/>
      <c r="Q37" s="133"/>
      <c r="R37" s="55"/>
      <c r="S37" s="269"/>
      <c r="T37" s="56"/>
      <c r="U37" s="63"/>
      <c r="V37" s="67"/>
      <c r="W37" s="55"/>
      <c r="X37" s="269"/>
      <c r="Y37" s="56"/>
      <c r="Z37" s="63"/>
      <c r="AA37" s="67"/>
      <c r="AB37" s="106"/>
      <c r="AC37" s="270"/>
      <c r="AD37" s="107"/>
      <c r="AE37" s="108"/>
      <c r="AF37" s="138"/>
      <c r="AG37" s="106"/>
      <c r="AH37" s="270"/>
      <c r="AI37" s="107"/>
      <c r="AJ37" s="108"/>
      <c r="AK37" s="138"/>
    </row>
    <row r="38" spans="1:37" ht="15.75" thickBot="1" x14ac:dyDescent="0.3">
      <c r="A38" s="827" t="s">
        <v>18</v>
      </c>
      <c r="B38" s="828"/>
      <c r="C38" s="122">
        <f>SUM(C22:C37)</f>
        <v>595</v>
      </c>
      <c r="D38" s="122">
        <f t="shared" ref="D38:AK38" si="9">SUM(D22:D37)</f>
        <v>345</v>
      </c>
      <c r="E38" s="122">
        <f t="shared" si="9"/>
        <v>250</v>
      </c>
      <c r="F38" s="122">
        <f t="shared" si="9"/>
        <v>0</v>
      </c>
      <c r="G38" s="122">
        <f t="shared" si="9"/>
        <v>32</v>
      </c>
      <c r="H38" s="122">
        <f t="shared" si="9"/>
        <v>88</v>
      </c>
      <c r="I38" s="122">
        <f t="shared" si="9"/>
        <v>132</v>
      </c>
      <c r="J38" s="122">
        <f t="shared" si="9"/>
        <v>90</v>
      </c>
      <c r="K38" s="122">
        <f t="shared" si="9"/>
        <v>100</v>
      </c>
      <c r="L38" s="122">
        <f t="shared" si="9"/>
        <v>22</v>
      </c>
      <c r="M38" s="122">
        <f t="shared" si="9"/>
        <v>24</v>
      </c>
      <c r="N38" s="122">
        <f t="shared" si="9"/>
        <v>36</v>
      </c>
      <c r="O38" s="122">
        <f t="shared" si="9"/>
        <v>45</v>
      </c>
      <c r="P38" s="122">
        <f t="shared" si="9"/>
        <v>0</v>
      </c>
      <c r="Q38" s="122">
        <f t="shared" si="9"/>
        <v>6</v>
      </c>
      <c r="R38" s="122">
        <f t="shared" si="9"/>
        <v>14</v>
      </c>
      <c r="S38" s="122">
        <f t="shared" si="9"/>
        <v>21</v>
      </c>
      <c r="T38" s="122">
        <f t="shared" si="9"/>
        <v>0</v>
      </c>
      <c r="U38" s="122">
        <f t="shared" si="9"/>
        <v>0</v>
      </c>
      <c r="V38" s="122">
        <f t="shared" si="9"/>
        <v>2</v>
      </c>
      <c r="W38" s="122">
        <f t="shared" si="9"/>
        <v>12</v>
      </c>
      <c r="X38" s="122">
        <f t="shared" si="9"/>
        <v>18</v>
      </c>
      <c r="Y38" s="122">
        <f t="shared" si="9"/>
        <v>0</v>
      </c>
      <c r="Z38" s="122">
        <f t="shared" si="9"/>
        <v>15</v>
      </c>
      <c r="AA38" s="122">
        <f t="shared" si="9"/>
        <v>2</v>
      </c>
      <c r="AB38" s="122">
        <f t="shared" si="9"/>
        <v>0</v>
      </c>
      <c r="AC38" s="122">
        <f t="shared" si="9"/>
        <v>0</v>
      </c>
      <c r="AD38" s="122">
        <f t="shared" si="9"/>
        <v>0</v>
      </c>
      <c r="AE38" s="122">
        <f t="shared" si="9"/>
        <v>0</v>
      </c>
      <c r="AF38" s="122">
        <f t="shared" si="9"/>
        <v>0</v>
      </c>
      <c r="AG38" s="122">
        <f t="shared" si="9"/>
        <v>0</v>
      </c>
      <c r="AH38" s="122">
        <f t="shared" si="9"/>
        <v>0</v>
      </c>
      <c r="AI38" s="122">
        <f t="shared" si="9"/>
        <v>0</v>
      </c>
      <c r="AJ38" s="122">
        <f t="shared" si="9"/>
        <v>0</v>
      </c>
      <c r="AK38" s="122">
        <f t="shared" si="9"/>
        <v>0</v>
      </c>
    </row>
    <row r="39" spans="1:37" ht="15.75" customHeight="1" thickBot="1" x14ac:dyDescent="0.3">
      <c r="A39" s="816" t="s">
        <v>75</v>
      </c>
      <c r="B39" s="817"/>
      <c r="C39" s="819"/>
      <c r="D39" s="819"/>
      <c r="E39" s="819"/>
      <c r="F39" s="819"/>
      <c r="G39" s="817"/>
      <c r="H39" s="817"/>
      <c r="I39" s="817"/>
      <c r="J39" s="817"/>
      <c r="K39" s="817"/>
      <c r="L39" s="817"/>
      <c r="M39" s="817"/>
      <c r="N39" s="817"/>
      <c r="O39" s="817"/>
      <c r="P39" s="817"/>
      <c r="Q39" s="817"/>
      <c r="R39" s="817"/>
      <c r="S39" s="817"/>
      <c r="T39" s="817"/>
      <c r="U39" s="817"/>
      <c r="V39" s="817"/>
      <c r="W39" s="817"/>
      <c r="X39" s="817"/>
      <c r="Y39" s="817"/>
      <c r="Z39" s="817"/>
      <c r="AA39" s="817"/>
      <c r="AB39" s="817"/>
      <c r="AC39" s="817"/>
      <c r="AD39" s="817"/>
      <c r="AE39" s="817"/>
      <c r="AF39" s="817"/>
      <c r="AG39" s="817"/>
      <c r="AH39" s="817"/>
      <c r="AI39" s="817"/>
      <c r="AJ39" s="817"/>
      <c r="AK39" s="818"/>
    </row>
    <row r="40" spans="1:37" x14ac:dyDescent="0.25">
      <c r="A40" s="10" t="s">
        <v>27</v>
      </c>
      <c r="B40" s="393" t="s">
        <v>109</v>
      </c>
      <c r="C40" s="103">
        <f>SUM(D40:E40)</f>
        <v>120</v>
      </c>
      <c r="D40" s="44">
        <f>SUM(H40:I40,M40:N40,R40:S40,W40:X40,AB40:AC40,AG40:AH40)</f>
        <v>60</v>
      </c>
      <c r="E40" s="44">
        <f>SUM(J40:K40,O40:P40,T40:U40,Y40:Z40,AD40:AE40,AI40:AJ40)</f>
        <v>60</v>
      </c>
      <c r="F40" s="257" t="s">
        <v>11</v>
      </c>
      <c r="G40" s="110">
        <f>SUM(L40,Q40,V40,AA40,AF40,AK40)</f>
        <v>5</v>
      </c>
      <c r="H40" s="18"/>
      <c r="I40" s="18"/>
      <c r="J40" s="31"/>
      <c r="L40" s="128"/>
      <c r="M40" s="87"/>
      <c r="N40" s="18"/>
      <c r="O40" s="31"/>
      <c r="P40" s="86"/>
      <c r="Q40" s="149"/>
      <c r="R40" s="87"/>
      <c r="S40" s="18"/>
      <c r="T40" s="31"/>
      <c r="U40" s="86"/>
      <c r="V40" s="110"/>
      <c r="W40" s="18"/>
      <c r="X40" s="18"/>
      <c r="Y40" s="31"/>
      <c r="Z40" s="24"/>
      <c r="AA40" s="85"/>
      <c r="AB40" s="91">
        <v>12</v>
      </c>
      <c r="AC40" s="91">
        <v>18</v>
      </c>
      <c r="AD40" s="92">
        <v>15</v>
      </c>
      <c r="AE40" s="93">
        <v>15</v>
      </c>
      <c r="AF40" s="156">
        <v>2</v>
      </c>
      <c r="AG40" s="91">
        <v>12</v>
      </c>
      <c r="AH40" s="91">
        <v>18</v>
      </c>
      <c r="AI40" s="92">
        <v>15</v>
      </c>
      <c r="AJ40" s="93">
        <v>15</v>
      </c>
      <c r="AK40" s="156">
        <v>3</v>
      </c>
    </row>
    <row r="41" spans="1:37" x14ac:dyDescent="0.25">
      <c r="A41" s="10" t="s">
        <v>28</v>
      </c>
      <c r="B41" s="390" t="s">
        <v>110</v>
      </c>
      <c r="C41" s="227">
        <f t="shared" ref="C41:C53" si="10">SUM(D41:E41)</f>
        <v>120</v>
      </c>
      <c r="D41" s="2">
        <f t="shared" ref="D41:D53" si="11">SUM(H41:I41,M41:N41,R41:S41,W41:X41,AB41:AC41,AG41:AH41)</f>
        <v>60</v>
      </c>
      <c r="E41" s="2">
        <f t="shared" ref="E41:E53" si="12">SUM(J41:K41,O41:P41,T41:U41,Y41:Z41,AD41:AE41,AI41:AJ41)</f>
        <v>60</v>
      </c>
      <c r="F41" s="258" t="s">
        <v>11</v>
      </c>
      <c r="G41" s="110">
        <f t="shared" ref="G41:G53" si="13">SUM(L41,Q41,V41,AA41,AF41,AK41)</f>
        <v>6</v>
      </c>
      <c r="H41" s="19"/>
      <c r="I41" s="19"/>
      <c r="J41" s="28"/>
      <c r="K41" s="34"/>
      <c r="L41" s="64"/>
      <c r="M41" s="48"/>
      <c r="N41" s="19"/>
      <c r="O41" s="28"/>
      <c r="P41" s="52"/>
      <c r="Q41" s="150"/>
      <c r="R41" s="48">
        <v>12</v>
      </c>
      <c r="S41" s="19">
        <v>18</v>
      </c>
      <c r="T41" s="28">
        <v>15</v>
      </c>
      <c r="U41" s="49">
        <v>15</v>
      </c>
      <c r="V41" s="153">
        <v>3</v>
      </c>
      <c r="W41" s="19">
        <v>12</v>
      </c>
      <c r="X41" s="19">
        <v>18</v>
      </c>
      <c r="Y41" s="28">
        <v>15</v>
      </c>
      <c r="Z41" s="34">
        <v>15</v>
      </c>
      <c r="AA41" s="15">
        <v>3</v>
      </c>
      <c r="AB41" s="77"/>
      <c r="AC41" s="77"/>
      <c r="AD41" s="75"/>
      <c r="AE41" s="89"/>
      <c r="AF41" s="157"/>
      <c r="AG41" s="77"/>
      <c r="AH41" s="77"/>
      <c r="AI41" s="75"/>
      <c r="AJ41" s="89"/>
      <c r="AK41" s="157"/>
    </row>
    <row r="42" spans="1:37" x14ac:dyDescent="0.25">
      <c r="A42" s="10" t="s">
        <v>29</v>
      </c>
      <c r="B42" s="391" t="s">
        <v>111</v>
      </c>
      <c r="C42" s="227">
        <f t="shared" si="10"/>
        <v>80</v>
      </c>
      <c r="D42" s="2">
        <f t="shared" si="11"/>
        <v>30</v>
      </c>
      <c r="E42" s="2">
        <f t="shared" si="12"/>
        <v>50</v>
      </c>
      <c r="F42" s="258" t="s">
        <v>11</v>
      </c>
      <c r="G42" s="110">
        <f t="shared" si="13"/>
        <v>4</v>
      </c>
      <c r="H42" s="19"/>
      <c r="I42" s="19"/>
      <c r="J42" s="28"/>
      <c r="K42" s="34"/>
      <c r="L42" s="64"/>
      <c r="M42" s="48"/>
      <c r="N42" s="19"/>
      <c r="O42" s="28"/>
      <c r="P42" s="49"/>
      <c r="Q42" s="150"/>
      <c r="R42" s="48">
        <v>12</v>
      </c>
      <c r="S42" s="19">
        <v>18</v>
      </c>
      <c r="T42" s="28">
        <v>30</v>
      </c>
      <c r="U42" s="49">
        <v>20</v>
      </c>
      <c r="V42" s="153">
        <v>4</v>
      </c>
      <c r="W42" s="19"/>
      <c r="X42" s="19"/>
      <c r="Y42" s="28"/>
      <c r="Z42" s="34"/>
      <c r="AA42" s="15"/>
      <c r="AB42" s="77"/>
      <c r="AC42" s="77"/>
      <c r="AD42" s="75"/>
      <c r="AE42" s="89"/>
      <c r="AF42" s="157"/>
      <c r="AG42" s="77"/>
      <c r="AH42" s="77"/>
      <c r="AI42" s="75"/>
      <c r="AJ42" s="89"/>
      <c r="AK42" s="157"/>
    </row>
    <row r="43" spans="1:37" x14ac:dyDescent="0.25">
      <c r="A43" s="10" t="s">
        <v>30</v>
      </c>
      <c r="B43" s="390" t="s">
        <v>112</v>
      </c>
      <c r="C43" s="227">
        <f t="shared" si="10"/>
        <v>90</v>
      </c>
      <c r="D43" s="2">
        <f t="shared" si="11"/>
        <v>30</v>
      </c>
      <c r="E43" s="2">
        <f t="shared" si="12"/>
        <v>60</v>
      </c>
      <c r="F43" s="258" t="s">
        <v>11</v>
      </c>
      <c r="G43" s="110">
        <f t="shared" si="13"/>
        <v>4</v>
      </c>
      <c r="H43" s="19"/>
      <c r="I43" s="19"/>
      <c r="J43" s="28"/>
      <c r="K43" s="34"/>
      <c r="L43" s="64"/>
      <c r="M43" s="48">
        <v>12</v>
      </c>
      <c r="N43" s="19">
        <v>18</v>
      </c>
      <c r="O43" s="28">
        <v>60</v>
      </c>
      <c r="P43" s="49"/>
      <c r="Q43" s="150">
        <v>4</v>
      </c>
      <c r="R43" s="48"/>
      <c r="S43" s="19"/>
      <c r="T43" s="28"/>
      <c r="U43" s="49"/>
      <c r="V43" s="153"/>
      <c r="W43" s="19"/>
      <c r="X43" s="19"/>
      <c r="Y43" s="28"/>
      <c r="Z43" s="34"/>
      <c r="AA43" s="15"/>
      <c r="AB43" s="77"/>
      <c r="AC43" s="77"/>
      <c r="AD43" s="75"/>
      <c r="AE43" s="89"/>
      <c r="AF43" s="157"/>
      <c r="AG43" s="77"/>
      <c r="AH43" s="77"/>
      <c r="AI43" s="75"/>
      <c r="AJ43" s="89"/>
      <c r="AK43" s="157"/>
    </row>
    <row r="44" spans="1:37" x14ac:dyDescent="0.25">
      <c r="A44" s="10" t="s">
        <v>31</v>
      </c>
      <c r="B44" s="411" t="s">
        <v>123</v>
      </c>
      <c r="C44" s="227">
        <f t="shared" si="10"/>
        <v>90</v>
      </c>
      <c r="D44" s="2">
        <f t="shared" si="11"/>
        <v>30</v>
      </c>
      <c r="E44" s="2">
        <f t="shared" si="12"/>
        <v>60</v>
      </c>
      <c r="F44" s="258" t="s">
        <v>11</v>
      </c>
      <c r="G44" s="110">
        <f t="shared" si="13"/>
        <v>4</v>
      </c>
      <c r="H44" s="19"/>
      <c r="I44" s="19"/>
      <c r="J44" s="28"/>
      <c r="K44" s="34"/>
      <c r="L44" s="64"/>
      <c r="M44" s="66"/>
      <c r="N44" s="74"/>
      <c r="O44" s="62"/>
      <c r="P44" s="52"/>
      <c r="Q44" s="151"/>
      <c r="R44" s="48"/>
      <c r="S44" s="19"/>
      <c r="T44" s="28"/>
      <c r="U44" s="49"/>
      <c r="V44" s="153"/>
      <c r="W44" s="19"/>
      <c r="X44" s="19"/>
      <c r="Y44" s="28"/>
      <c r="Z44" s="34"/>
      <c r="AA44" s="15"/>
      <c r="AB44" s="77">
        <v>12</v>
      </c>
      <c r="AC44" s="77">
        <v>18</v>
      </c>
      <c r="AD44" s="75">
        <v>30</v>
      </c>
      <c r="AE44" s="89">
        <v>30</v>
      </c>
      <c r="AF44" s="157">
        <v>4</v>
      </c>
      <c r="AG44" s="77"/>
      <c r="AH44" s="77"/>
      <c r="AI44" s="75"/>
      <c r="AJ44" s="89"/>
      <c r="AK44" s="157"/>
    </row>
    <row r="45" spans="1:37" x14ac:dyDescent="0.25">
      <c r="A45" s="10" t="s">
        <v>32</v>
      </c>
      <c r="B45" s="391" t="s">
        <v>113</v>
      </c>
      <c r="C45" s="227">
        <f t="shared" si="10"/>
        <v>400</v>
      </c>
      <c r="D45" s="2">
        <f t="shared" si="11"/>
        <v>100</v>
      </c>
      <c r="E45" s="2">
        <f t="shared" si="12"/>
        <v>300</v>
      </c>
      <c r="F45" s="258" t="s">
        <v>11</v>
      </c>
      <c r="G45" s="110">
        <f t="shared" si="13"/>
        <v>16</v>
      </c>
      <c r="H45" s="19"/>
      <c r="I45" s="19"/>
      <c r="J45" s="28"/>
      <c r="K45" s="34"/>
      <c r="L45" s="64"/>
      <c r="M45" s="48"/>
      <c r="N45" s="19"/>
      <c r="O45" s="28"/>
      <c r="P45" s="49"/>
      <c r="Q45" s="150"/>
      <c r="R45" s="48">
        <v>10</v>
      </c>
      <c r="S45" s="19">
        <v>15</v>
      </c>
      <c r="T45" s="28">
        <v>75</v>
      </c>
      <c r="U45" s="49"/>
      <c r="V45" s="153">
        <v>4</v>
      </c>
      <c r="W45" s="19">
        <v>10</v>
      </c>
      <c r="X45" s="19">
        <v>15</v>
      </c>
      <c r="Y45" s="28">
        <v>75</v>
      </c>
      <c r="Z45" s="34"/>
      <c r="AA45" s="15">
        <v>4</v>
      </c>
      <c r="AB45" s="77">
        <v>10</v>
      </c>
      <c r="AC45" s="77">
        <v>15</v>
      </c>
      <c r="AD45" s="75">
        <v>75</v>
      </c>
      <c r="AE45" s="89"/>
      <c r="AF45" s="157">
        <v>4</v>
      </c>
      <c r="AG45" s="77">
        <v>10</v>
      </c>
      <c r="AH45" s="77">
        <v>15</v>
      </c>
      <c r="AI45" s="193">
        <v>75</v>
      </c>
      <c r="AJ45" s="89"/>
      <c r="AK45" s="157">
        <v>4</v>
      </c>
    </row>
    <row r="46" spans="1:37" x14ac:dyDescent="0.25">
      <c r="A46" s="10" t="s">
        <v>33</v>
      </c>
      <c r="B46" s="411" t="s">
        <v>114</v>
      </c>
      <c r="C46" s="227">
        <f t="shared" si="10"/>
        <v>45</v>
      </c>
      <c r="D46" s="2">
        <f t="shared" si="11"/>
        <v>15</v>
      </c>
      <c r="E46" s="2">
        <f t="shared" si="12"/>
        <v>30</v>
      </c>
      <c r="F46" s="258" t="s">
        <v>15</v>
      </c>
      <c r="G46" s="110">
        <f t="shared" si="13"/>
        <v>2</v>
      </c>
      <c r="H46" s="19"/>
      <c r="I46" s="19"/>
      <c r="J46" s="28"/>
      <c r="K46" s="34"/>
      <c r="L46" s="64"/>
      <c r="M46" s="48"/>
      <c r="N46" s="19"/>
      <c r="O46" s="28"/>
      <c r="P46" s="49"/>
      <c r="Q46" s="150"/>
      <c r="R46" s="48"/>
      <c r="S46" s="19"/>
      <c r="T46" s="28"/>
      <c r="U46" s="49"/>
      <c r="V46" s="153"/>
      <c r="W46" s="19"/>
      <c r="X46" s="19"/>
      <c r="Y46" s="28"/>
      <c r="Z46" s="34"/>
      <c r="AA46" s="15"/>
      <c r="AB46" s="77"/>
      <c r="AC46" s="77"/>
      <c r="AD46" s="75"/>
      <c r="AE46" s="89"/>
      <c r="AF46" s="157"/>
      <c r="AG46" s="77">
        <v>6</v>
      </c>
      <c r="AH46" s="77">
        <v>9</v>
      </c>
      <c r="AI46" s="75">
        <v>30</v>
      </c>
      <c r="AJ46" s="89"/>
      <c r="AK46" s="157">
        <v>2</v>
      </c>
    </row>
    <row r="47" spans="1:37" x14ac:dyDescent="0.25">
      <c r="A47" s="10" t="s">
        <v>34</v>
      </c>
      <c r="B47" s="390" t="s">
        <v>115</v>
      </c>
      <c r="C47" s="227">
        <f t="shared" si="10"/>
        <v>575</v>
      </c>
      <c r="D47" s="2">
        <f t="shared" si="11"/>
        <v>150</v>
      </c>
      <c r="E47" s="2">
        <f t="shared" si="12"/>
        <v>425</v>
      </c>
      <c r="F47" s="258" t="s">
        <v>11</v>
      </c>
      <c r="G47" s="110">
        <f t="shared" si="13"/>
        <v>21</v>
      </c>
      <c r="H47" s="19"/>
      <c r="I47" s="19"/>
      <c r="J47" s="28"/>
      <c r="K47" s="68"/>
      <c r="L47" s="150"/>
      <c r="M47" s="48">
        <v>12</v>
      </c>
      <c r="N47" s="19">
        <v>18</v>
      </c>
      <c r="O47" s="28">
        <v>85</v>
      </c>
      <c r="P47" s="49"/>
      <c r="Q47" s="150">
        <v>4</v>
      </c>
      <c r="R47" s="195">
        <v>12</v>
      </c>
      <c r="S47" s="198">
        <v>18</v>
      </c>
      <c r="T47" s="193">
        <v>85</v>
      </c>
      <c r="U47" s="76"/>
      <c r="V47" s="154">
        <v>4</v>
      </c>
      <c r="W47" s="19">
        <v>12</v>
      </c>
      <c r="X47" s="19">
        <v>18</v>
      </c>
      <c r="Y47" s="28">
        <v>85</v>
      </c>
      <c r="Z47" s="34"/>
      <c r="AA47" s="15">
        <v>4</v>
      </c>
      <c r="AB47" s="198">
        <v>12</v>
      </c>
      <c r="AC47" s="198">
        <v>18</v>
      </c>
      <c r="AD47" s="193">
        <v>85</v>
      </c>
      <c r="AE47" s="89"/>
      <c r="AF47" s="157">
        <v>4</v>
      </c>
      <c r="AG47" s="198">
        <v>12</v>
      </c>
      <c r="AH47" s="198">
        <v>18</v>
      </c>
      <c r="AI47" s="193">
        <v>85</v>
      </c>
      <c r="AJ47" s="199"/>
      <c r="AK47" s="189">
        <v>5</v>
      </c>
    </row>
    <row r="48" spans="1:37" ht="24" x14ac:dyDescent="0.25">
      <c r="A48" s="10" t="s">
        <v>35</v>
      </c>
      <c r="B48" s="390" t="s">
        <v>116</v>
      </c>
      <c r="C48" s="227">
        <f t="shared" si="10"/>
        <v>75</v>
      </c>
      <c r="D48" s="2">
        <f t="shared" si="11"/>
        <v>30</v>
      </c>
      <c r="E48" s="2">
        <f t="shared" si="12"/>
        <v>45</v>
      </c>
      <c r="F48" s="258" t="s">
        <v>11</v>
      </c>
      <c r="G48" s="110">
        <f t="shared" si="13"/>
        <v>3</v>
      </c>
      <c r="H48" s="19"/>
      <c r="I48" s="19"/>
      <c r="J48" s="28"/>
      <c r="K48" s="34"/>
      <c r="L48" s="64"/>
      <c r="M48" s="48">
        <v>12</v>
      </c>
      <c r="N48" s="19">
        <v>18</v>
      </c>
      <c r="O48" s="28">
        <v>25</v>
      </c>
      <c r="P48" s="49">
        <v>20</v>
      </c>
      <c r="Q48" s="150">
        <v>3</v>
      </c>
      <c r="R48" s="48"/>
      <c r="S48" s="19"/>
      <c r="T48" s="28"/>
      <c r="U48" s="49"/>
      <c r="V48" s="153"/>
      <c r="W48" s="19"/>
      <c r="X48" s="19"/>
      <c r="Y48" s="28"/>
      <c r="Z48" s="34"/>
      <c r="AA48" s="15"/>
      <c r="AB48" s="77"/>
      <c r="AC48" s="77"/>
      <c r="AD48" s="75"/>
      <c r="AE48" s="89"/>
      <c r="AF48" s="157"/>
      <c r="AG48" s="77"/>
      <c r="AH48" s="77"/>
      <c r="AI48" s="75"/>
      <c r="AJ48" s="89"/>
      <c r="AK48" s="157"/>
    </row>
    <row r="49" spans="1:37" x14ac:dyDescent="0.25">
      <c r="A49" s="10" t="s">
        <v>36</v>
      </c>
      <c r="B49" s="411" t="s">
        <v>117</v>
      </c>
      <c r="C49" s="227">
        <f t="shared" si="10"/>
        <v>45</v>
      </c>
      <c r="D49" s="2">
        <f t="shared" si="11"/>
        <v>15</v>
      </c>
      <c r="E49" s="2">
        <f t="shared" si="12"/>
        <v>30</v>
      </c>
      <c r="F49" s="258" t="s">
        <v>15</v>
      </c>
      <c r="G49" s="110">
        <f t="shared" si="13"/>
        <v>2</v>
      </c>
      <c r="H49" s="19"/>
      <c r="I49" s="19"/>
      <c r="J49" s="28"/>
      <c r="K49" s="34"/>
      <c r="L49" s="64"/>
      <c r="M49" s="66"/>
      <c r="N49" s="74"/>
      <c r="O49" s="62"/>
      <c r="P49" s="52"/>
      <c r="Q49" s="151"/>
      <c r="R49" s="48"/>
      <c r="S49" s="19"/>
      <c r="T49" s="28"/>
      <c r="U49" s="49"/>
      <c r="V49" s="153"/>
      <c r="W49" s="19"/>
      <c r="X49" s="19"/>
      <c r="Y49" s="28"/>
      <c r="Z49" s="34"/>
      <c r="AA49" s="15"/>
      <c r="AB49" s="77"/>
      <c r="AC49" s="77"/>
      <c r="AD49" s="75"/>
      <c r="AE49" s="89"/>
      <c r="AF49" s="157"/>
      <c r="AG49" s="77">
        <v>6</v>
      </c>
      <c r="AH49" s="77">
        <v>9</v>
      </c>
      <c r="AI49" s="75">
        <v>15</v>
      </c>
      <c r="AJ49" s="89">
        <v>15</v>
      </c>
      <c r="AK49" s="157">
        <v>2</v>
      </c>
    </row>
    <row r="50" spans="1:37" x14ac:dyDescent="0.25">
      <c r="A50" s="10" t="s">
        <v>55</v>
      </c>
      <c r="B50" s="390" t="s">
        <v>118</v>
      </c>
      <c r="C50" s="227">
        <f t="shared" si="10"/>
        <v>90</v>
      </c>
      <c r="D50" s="2">
        <f t="shared" si="11"/>
        <v>30</v>
      </c>
      <c r="E50" s="2">
        <f t="shared" si="12"/>
        <v>60</v>
      </c>
      <c r="F50" s="258" t="s">
        <v>11</v>
      </c>
      <c r="G50" s="110">
        <f t="shared" si="13"/>
        <v>4</v>
      </c>
      <c r="H50" s="19"/>
      <c r="I50" s="19"/>
      <c r="J50" s="28"/>
      <c r="K50" s="34"/>
      <c r="L50" s="64"/>
      <c r="M50" s="48"/>
      <c r="N50" s="19"/>
      <c r="O50" s="28"/>
      <c r="P50" s="49"/>
      <c r="Q50" s="150"/>
      <c r="R50" s="48">
        <v>6</v>
      </c>
      <c r="S50" s="19">
        <v>9</v>
      </c>
      <c r="T50" s="28">
        <v>15</v>
      </c>
      <c r="U50" s="49">
        <v>15</v>
      </c>
      <c r="V50" s="153">
        <v>2</v>
      </c>
      <c r="W50" s="19">
        <v>6</v>
      </c>
      <c r="X50" s="19">
        <v>9</v>
      </c>
      <c r="Y50" s="28">
        <v>15</v>
      </c>
      <c r="Z50" s="34">
        <v>15</v>
      </c>
      <c r="AA50" s="15">
        <v>2</v>
      </c>
      <c r="AB50" s="77"/>
      <c r="AC50" s="77"/>
      <c r="AD50" s="75"/>
      <c r="AE50" s="89"/>
      <c r="AF50" s="157"/>
      <c r="AG50" s="77"/>
      <c r="AH50" s="77"/>
      <c r="AI50" s="75"/>
      <c r="AJ50" s="89"/>
      <c r="AK50" s="157"/>
    </row>
    <row r="51" spans="1:37" x14ac:dyDescent="0.25">
      <c r="A51" s="10" t="s">
        <v>54</v>
      </c>
      <c r="B51" s="412" t="s">
        <v>119</v>
      </c>
      <c r="C51" s="227">
        <f t="shared" si="10"/>
        <v>45</v>
      </c>
      <c r="D51" s="2">
        <f t="shared" si="11"/>
        <v>15</v>
      </c>
      <c r="E51" s="2">
        <f t="shared" si="12"/>
        <v>30</v>
      </c>
      <c r="F51" s="258" t="s">
        <v>15</v>
      </c>
      <c r="G51" s="110">
        <f t="shared" si="13"/>
        <v>2</v>
      </c>
      <c r="H51" s="21"/>
      <c r="I51" s="21"/>
      <c r="J51" s="33"/>
      <c r="K51" s="27"/>
      <c r="L51" s="65"/>
      <c r="M51" s="58"/>
      <c r="N51" s="21"/>
      <c r="O51" s="33"/>
      <c r="P51" s="59"/>
      <c r="Q51" s="152"/>
      <c r="R51" s="58"/>
      <c r="S51" s="21"/>
      <c r="T51" s="33"/>
      <c r="U51" s="59"/>
      <c r="V51" s="155"/>
      <c r="W51" s="21"/>
      <c r="X51" s="21"/>
      <c r="Y51" s="33"/>
      <c r="Z51" s="27"/>
      <c r="AA51" s="16"/>
      <c r="AB51" s="77"/>
      <c r="AC51" s="77"/>
      <c r="AD51" s="75"/>
      <c r="AE51" s="89"/>
      <c r="AF51" s="157"/>
      <c r="AG51" s="77">
        <v>6</v>
      </c>
      <c r="AH51" s="77">
        <v>9</v>
      </c>
      <c r="AI51" s="75">
        <v>15</v>
      </c>
      <c r="AJ51" s="89">
        <v>15</v>
      </c>
      <c r="AK51" s="157">
        <v>2</v>
      </c>
    </row>
    <row r="52" spans="1:37" x14ac:dyDescent="0.25">
      <c r="A52" s="10" t="s">
        <v>56</v>
      </c>
      <c r="B52" s="411" t="s">
        <v>120</v>
      </c>
      <c r="C52" s="227">
        <f t="shared" si="10"/>
        <v>45</v>
      </c>
      <c r="D52" s="2">
        <f t="shared" si="11"/>
        <v>15</v>
      </c>
      <c r="E52" s="2">
        <f t="shared" si="12"/>
        <v>30</v>
      </c>
      <c r="F52" s="258" t="s">
        <v>15</v>
      </c>
      <c r="G52" s="110">
        <f t="shared" si="13"/>
        <v>2</v>
      </c>
      <c r="H52" s="21"/>
      <c r="I52" s="21"/>
      <c r="J52" s="33"/>
      <c r="K52" s="27"/>
      <c r="L52" s="65"/>
      <c r="M52" s="58"/>
      <c r="N52" s="21"/>
      <c r="O52" s="33"/>
      <c r="P52" s="59"/>
      <c r="Q52" s="152"/>
      <c r="R52" s="58"/>
      <c r="S52" s="21"/>
      <c r="T52" s="33"/>
      <c r="U52" s="59"/>
      <c r="V52" s="155"/>
      <c r="W52" s="21"/>
      <c r="X52" s="21"/>
      <c r="Y52" s="33"/>
      <c r="Z52" s="27"/>
      <c r="AA52" s="16"/>
      <c r="AB52" s="77"/>
      <c r="AC52" s="77"/>
      <c r="AD52" s="75"/>
      <c r="AE52" s="89"/>
      <c r="AF52" s="157"/>
      <c r="AG52" s="77">
        <v>6</v>
      </c>
      <c r="AH52" s="77">
        <v>9</v>
      </c>
      <c r="AI52" s="75">
        <v>15</v>
      </c>
      <c r="AJ52" s="89">
        <v>15</v>
      </c>
      <c r="AK52" s="157">
        <v>2</v>
      </c>
    </row>
    <row r="53" spans="1:37" ht="15.75" thickBot="1" x14ac:dyDescent="0.3">
      <c r="A53" s="10" t="s">
        <v>57</v>
      </c>
      <c r="B53" s="392" t="s">
        <v>121</v>
      </c>
      <c r="C53" s="286">
        <f t="shared" si="10"/>
        <v>95</v>
      </c>
      <c r="D53" s="26">
        <f t="shared" si="11"/>
        <v>30</v>
      </c>
      <c r="E53" s="26">
        <f t="shared" si="12"/>
        <v>65</v>
      </c>
      <c r="F53" s="289" t="s">
        <v>11</v>
      </c>
      <c r="G53" s="287">
        <f t="shared" si="13"/>
        <v>3</v>
      </c>
      <c r="H53" s="21"/>
      <c r="I53" s="21"/>
      <c r="J53" s="33"/>
      <c r="K53" s="27"/>
      <c r="L53" s="65"/>
      <c r="M53" s="58"/>
      <c r="N53" s="21"/>
      <c r="O53" s="33"/>
      <c r="P53" s="59"/>
      <c r="Q53" s="152"/>
      <c r="R53" s="58"/>
      <c r="S53" s="21"/>
      <c r="T53" s="33"/>
      <c r="U53" s="59"/>
      <c r="V53" s="155"/>
      <c r="W53" s="21"/>
      <c r="X53" s="21"/>
      <c r="Y53" s="33"/>
      <c r="Z53" s="27"/>
      <c r="AA53" s="16"/>
      <c r="AB53" s="99">
        <v>12</v>
      </c>
      <c r="AC53" s="99">
        <v>18</v>
      </c>
      <c r="AD53" s="100">
        <v>30</v>
      </c>
      <c r="AE53" s="101">
        <v>35</v>
      </c>
      <c r="AF53" s="158">
        <v>3</v>
      </c>
      <c r="AG53" s="99"/>
      <c r="AH53" s="99"/>
      <c r="AI53" s="100"/>
      <c r="AJ53" s="101"/>
      <c r="AK53" s="158"/>
    </row>
    <row r="54" spans="1:37" ht="15.75" thickBot="1" x14ac:dyDescent="0.3">
      <c r="A54" s="805" t="s">
        <v>18</v>
      </c>
      <c r="B54" s="809"/>
      <c r="C54" s="142">
        <f>SUM(C40:C53)</f>
        <v>1915</v>
      </c>
      <c r="D54" s="142">
        <f t="shared" ref="D54:AK54" si="14">SUM(D40:D53)</f>
        <v>610</v>
      </c>
      <c r="E54" s="142">
        <f t="shared" si="14"/>
        <v>1305</v>
      </c>
      <c r="F54" s="142">
        <f t="shared" si="14"/>
        <v>0</v>
      </c>
      <c r="G54" s="142">
        <f t="shared" si="14"/>
        <v>78</v>
      </c>
      <c r="H54" s="142">
        <f t="shared" si="14"/>
        <v>0</v>
      </c>
      <c r="I54" s="142">
        <f t="shared" si="14"/>
        <v>0</v>
      </c>
      <c r="J54" s="142">
        <f t="shared" si="14"/>
        <v>0</v>
      </c>
      <c r="K54" s="142">
        <f t="shared" si="14"/>
        <v>0</v>
      </c>
      <c r="L54" s="142">
        <f t="shared" si="14"/>
        <v>0</v>
      </c>
      <c r="M54" s="142">
        <f t="shared" si="14"/>
        <v>36</v>
      </c>
      <c r="N54" s="142">
        <f t="shared" si="14"/>
        <v>54</v>
      </c>
      <c r="O54" s="142">
        <f t="shared" si="14"/>
        <v>170</v>
      </c>
      <c r="P54" s="142">
        <f t="shared" si="14"/>
        <v>20</v>
      </c>
      <c r="Q54" s="142">
        <f t="shared" si="14"/>
        <v>11</v>
      </c>
      <c r="R54" s="142">
        <f t="shared" si="14"/>
        <v>52</v>
      </c>
      <c r="S54" s="142">
        <f t="shared" si="14"/>
        <v>78</v>
      </c>
      <c r="T54" s="142">
        <f t="shared" si="14"/>
        <v>220</v>
      </c>
      <c r="U54" s="142">
        <f t="shared" si="14"/>
        <v>50</v>
      </c>
      <c r="V54" s="142">
        <f t="shared" si="14"/>
        <v>17</v>
      </c>
      <c r="W54" s="142">
        <f t="shared" si="14"/>
        <v>40</v>
      </c>
      <c r="X54" s="142">
        <f t="shared" si="14"/>
        <v>60</v>
      </c>
      <c r="Y54" s="142">
        <f t="shared" si="14"/>
        <v>190</v>
      </c>
      <c r="Z54" s="142">
        <f t="shared" si="14"/>
        <v>30</v>
      </c>
      <c r="AA54" s="142">
        <f t="shared" si="14"/>
        <v>13</v>
      </c>
      <c r="AB54" s="142">
        <f t="shared" si="14"/>
        <v>58</v>
      </c>
      <c r="AC54" s="142">
        <f t="shared" si="14"/>
        <v>87</v>
      </c>
      <c r="AD54" s="142">
        <f t="shared" si="14"/>
        <v>235</v>
      </c>
      <c r="AE54" s="142">
        <f t="shared" si="14"/>
        <v>80</v>
      </c>
      <c r="AF54" s="142">
        <f t="shared" si="14"/>
        <v>17</v>
      </c>
      <c r="AG54" s="142">
        <f t="shared" si="14"/>
        <v>58</v>
      </c>
      <c r="AH54" s="142">
        <f t="shared" si="14"/>
        <v>87</v>
      </c>
      <c r="AI54" s="142">
        <f t="shared" si="14"/>
        <v>250</v>
      </c>
      <c r="AJ54" s="142">
        <f t="shared" si="14"/>
        <v>60</v>
      </c>
      <c r="AK54" s="121">
        <f t="shared" si="14"/>
        <v>20</v>
      </c>
    </row>
    <row r="55" spans="1:37" ht="15.75" thickBot="1" x14ac:dyDescent="0.3">
      <c r="A55" s="810" t="s">
        <v>122</v>
      </c>
      <c r="B55" s="811"/>
      <c r="C55" s="812"/>
      <c r="D55" s="812"/>
      <c r="E55" s="812"/>
      <c r="F55" s="812"/>
      <c r="G55" s="811"/>
      <c r="H55" s="811"/>
      <c r="I55" s="811"/>
      <c r="J55" s="811"/>
      <c r="K55" s="811"/>
      <c r="L55" s="811"/>
      <c r="M55" s="811"/>
      <c r="N55" s="811"/>
      <c r="O55" s="811"/>
      <c r="P55" s="811"/>
      <c r="Q55" s="811"/>
      <c r="R55" s="811"/>
      <c r="S55" s="811"/>
      <c r="T55" s="811"/>
      <c r="U55" s="811"/>
      <c r="V55" s="811"/>
      <c r="W55" s="811"/>
      <c r="X55" s="811"/>
      <c r="Y55" s="811"/>
      <c r="Z55" s="811"/>
      <c r="AA55" s="811"/>
      <c r="AB55" s="811"/>
      <c r="AC55" s="811"/>
      <c r="AD55" s="811"/>
      <c r="AE55" s="811"/>
      <c r="AF55" s="811"/>
      <c r="AG55" s="811"/>
      <c r="AH55" s="811"/>
      <c r="AI55" s="811"/>
      <c r="AJ55" s="811"/>
      <c r="AK55" s="813"/>
    </row>
    <row r="56" spans="1:37" x14ac:dyDescent="0.25">
      <c r="A56" s="10" t="s">
        <v>58</v>
      </c>
      <c r="B56" s="405" t="s">
        <v>139</v>
      </c>
      <c r="C56" s="46">
        <f>SUM(D56:E56)</f>
        <v>20</v>
      </c>
      <c r="D56" s="109">
        <f>SUM(H56:I56,M56:N56,R56:S56,W56:X56,AB56:AC56,AG56:AH56)</f>
        <v>20</v>
      </c>
      <c r="E56" s="109">
        <f>SUM(J56:K56,O56:P56,T56:U56,Y56:Z56,AD56:AE56,AI56:AJ56)</f>
        <v>0</v>
      </c>
      <c r="F56" s="111" t="s">
        <v>15</v>
      </c>
      <c r="G56" s="110">
        <f>SUM(L56,Q56,V56,AA56,AF56,AK56)</f>
        <v>1</v>
      </c>
      <c r="H56" s="9"/>
      <c r="I56" s="9"/>
      <c r="J56" s="12"/>
      <c r="K56" s="10"/>
      <c r="L56" s="159"/>
      <c r="M56" s="9">
        <v>8</v>
      </c>
      <c r="N56" s="9">
        <v>12</v>
      </c>
      <c r="O56" s="12"/>
      <c r="P56" s="10"/>
      <c r="Q56" s="161">
        <v>1</v>
      </c>
      <c r="R56" s="87"/>
      <c r="S56" s="18"/>
      <c r="T56" s="31"/>
      <c r="U56" s="86"/>
      <c r="V56" s="161"/>
      <c r="W56" s="87"/>
      <c r="X56" s="18"/>
      <c r="Y56" s="31"/>
      <c r="Z56" s="24"/>
      <c r="AA56" s="172"/>
      <c r="AB56" s="73"/>
      <c r="AC56" s="73"/>
      <c r="AD56" s="71"/>
      <c r="AE56" s="72"/>
      <c r="AF56" s="119"/>
      <c r="AG56" s="73"/>
      <c r="AH56" s="73"/>
      <c r="AI56" s="71"/>
      <c r="AJ56" s="72"/>
      <c r="AK56" s="119"/>
    </row>
    <row r="57" spans="1:37" x14ac:dyDescent="0.25">
      <c r="A57" s="10" t="s">
        <v>59</v>
      </c>
      <c r="B57" s="389" t="s">
        <v>140</v>
      </c>
      <c r="C57" s="48">
        <f t="shared" ref="C57:C67" si="15">SUM(D57:E57)</f>
        <v>20</v>
      </c>
      <c r="D57" s="14">
        <f t="shared" ref="D57:D67" si="16">SUM(H57:I57,M57:N57,R57:S57,W57:X57,AB57:AC57,AG57:AH57)</f>
        <v>20</v>
      </c>
      <c r="E57" s="14">
        <f t="shared" ref="E57:E67" si="17">SUM(J57:K57,O57:P57,T57:U57,Y57:Z57,AD57:AE57,AI57:AJ57)</f>
        <v>0</v>
      </c>
      <c r="F57" s="112" t="s">
        <v>15</v>
      </c>
      <c r="G57" s="110">
        <f t="shared" ref="G57:G67" si="18">SUM(L57,Q57,V57,AA57,AF57,AK57)</f>
        <v>1</v>
      </c>
      <c r="H57" s="23"/>
      <c r="I57" s="23"/>
      <c r="J57" s="11"/>
      <c r="K57" s="38"/>
      <c r="L57" s="160"/>
      <c r="M57" s="23">
        <v>8</v>
      </c>
      <c r="N57" s="23">
        <v>12</v>
      </c>
      <c r="O57" s="11"/>
      <c r="P57" s="38"/>
      <c r="Q57" s="162">
        <v>1</v>
      </c>
      <c r="R57" s="66"/>
      <c r="S57" s="74"/>
      <c r="T57" s="62"/>
      <c r="U57" s="52"/>
      <c r="V57" s="130"/>
      <c r="W57" s="48"/>
      <c r="X57" s="19"/>
      <c r="Y57" s="28"/>
      <c r="Z57" s="34"/>
      <c r="AA57" s="160"/>
      <c r="AB57" s="74"/>
      <c r="AC57" s="74"/>
      <c r="AD57" s="62"/>
      <c r="AE57" s="61"/>
      <c r="AF57" s="120"/>
      <c r="AG57" s="74"/>
      <c r="AH57" s="74"/>
      <c r="AI57" s="62"/>
      <c r="AJ57" s="61"/>
      <c r="AK57" s="120"/>
    </row>
    <row r="58" spans="1:37" ht="24.75" x14ac:dyDescent="0.25">
      <c r="A58" s="10" t="s">
        <v>60</v>
      </c>
      <c r="B58" s="406" t="s">
        <v>141</v>
      </c>
      <c r="C58" s="48">
        <f t="shared" si="15"/>
        <v>20</v>
      </c>
      <c r="D58" s="14">
        <f t="shared" si="16"/>
        <v>20</v>
      </c>
      <c r="E58" s="14">
        <f t="shared" si="17"/>
        <v>0</v>
      </c>
      <c r="F58" s="112" t="s">
        <v>15</v>
      </c>
      <c r="G58" s="110">
        <f t="shared" si="18"/>
        <v>1</v>
      </c>
      <c r="H58" s="23"/>
      <c r="I58" s="23"/>
      <c r="J58" s="11"/>
      <c r="K58" s="38"/>
      <c r="L58" s="160"/>
      <c r="M58" s="164">
        <v>8</v>
      </c>
      <c r="N58" s="164">
        <v>12</v>
      </c>
      <c r="O58" s="11"/>
      <c r="P58" s="38"/>
      <c r="Q58" s="64">
        <v>1</v>
      </c>
      <c r="R58" s="48"/>
      <c r="S58" s="19"/>
      <c r="T58" s="28"/>
      <c r="U58" s="49"/>
      <c r="V58" s="162"/>
      <c r="W58" s="66"/>
      <c r="X58" s="74"/>
      <c r="Y58" s="62"/>
      <c r="Z58" s="61"/>
      <c r="AA58" s="120"/>
      <c r="AB58" s="74"/>
      <c r="AC58" s="74"/>
      <c r="AD58" s="62"/>
      <c r="AE58" s="61"/>
      <c r="AF58" s="120"/>
      <c r="AG58" s="74"/>
      <c r="AH58" s="74"/>
      <c r="AI58" s="62"/>
      <c r="AJ58" s="61"/>
      <c r="AK58" s="120"/>
    </row>
    <row r="59" spans="1:37" x14ac:dyDescent="0.25">
      <c r="A59" s="10" t="s">
        <v>61</v>
      </c>
      <c r="B59" s="389" t="s">
        <v>142</v>
      </c>
      <c r="C59" s="48">
        <f t="shared" si="15"/>
        <v>30</v>
      </c>
      <c r="D59" s="14">
        <f t="shared" si="16"/>
        <v>30</v>
      </c>
      <c r="E59" s="14">
        <f t="shared" si="17"/>
        <v>0</v>
      </c>
      <c r="F59" s="112" t="s">
        <v>15</v>
      </c>
      <c r="G59" s="110">
        <f t="shared" si="18"/>
        <v>1</v>
      </c>
      <c r="H59" s="19">
        <v>12</v>
      </c>
      <c r="I59" s="19">
        <v>18</v>
      </c>
      <c r="J59" s="28"/>
      <c r="K59" s="34"/>
      <c r="L59" s="15">
        <v>1</v>
      </c>
      <c r="M59" s="23"/>
      <c r="N59" s="23"/>
      <c r="O59" s="11"/>
      <c r="P59" s="38"/>
      <c r="Q59" s="64"/>
      <c r="R59" s="69"/>
      <c r="S59" s="263"/>
      <c r="T59" s="30"/>
      <c r="U59" s="70"/>
      <c r="V59" s="64"/>
      <c r="W59" s="66"/>
      <c r="X59" s="74"/>
      <c r="Y59" s="62"/>
      <c r="Z59" s="61"/>
      <c r="AA59" s="120"/>
      <c r="AB59" s="74"/>
      <c r="AC59" s="74"/>
      <c r="AD59" s="62"/>
      <c r="AE59" s="61"/>
      <c r="AF59" s="120"/>
      <c r="AG59" s="74"/>
      <c r="AH59" s="74"/>
      <c r="AI59" s="62"/>
      <c r="AJ59" s="61"/>
      <c r="AK59" s="120"/>
    </row>
    <row r="60" spans="1:37" x14ac:dyDescent="0.25">
      <c r="A60" s="10" t="s">
        <v>66</v>
      </c>
      <c r="B60" s="386" t="s">
        <v>143</v>
      </c>
      <c r="C60" s="48">
        <f t="shared" si="15"/>
        <v>20</v>
      </c>
      <c r="D60" s="14">
        <f t="shared" si="16"/>
        <v>20</v>
      </c>
      <c r="E60" s="14">
        <f t="shared" si="17"/>
        <v>0</v>
      </c>
      <c r="F60" s="112" t="s">
        <v>15</v>
      </c>
      <c r="G60" s="110">
        <f t="shared" si="18"/>
        <v>1</v>
      </c>
      <c r="H60" s="19"/>
      <c r="I60" s="19"/>
      <c r="J60" s="28"/>
      <c r="K60" s="34"/>
      <c r="L60" s="15"/>
      <c r="M60" s="19"/>
      <c r="N60" s="19"/>
      <c r="O60" s="28"/>
      <c r="P60" s="34"/>
      <c r="Q60" s="64"/>
      <c r="R60" s="48"/>
      <c r="S60" s="19"/>
      <c r="T60" s="28"/>
      <c r="U60" s="49"/>
      <c r="V60" s="64"/>
      <c r="W60" s="88">
        <v>8</v>
      </c>
      <c r="X60" s="77">
        <v>12</v>
      </c>
      <c r="Y60" s="75"/>
      <c r="Z60" s="89"/>
      <c r="AA60" s="189">
        <v>1</v>
      </c>
      <c r="AB60" s="74"/>
      <c r="AC60" s="74"/>
      <c r="AD60" s="62"/>
      <c r="AE60" s="61"/>
      <c r="AF60" s="120"/>
      <c r="AG60" s="74"/>
      <c r="AH60" s="74"/>
      <c r="AI60" s="62"/>
      <c r="AJ60" s="61"/>
      <c r="AK60" s="120"/>
    </row>
    <row r="61" spans="1:37" x14ac:dyDescent="0.25">
      <c r="A61" s="10" t="s">
        <v>62</v>
      </c>
      <c r="B61" s="191" t="s">
        <v>144</v>
      </c>
      <c r="C61" s="48">
        <f t="shared" si="15"/>
        <v>40</v>
      </c>
      <c r="D61" s="14">
        <f t="shared" si="16"/>
        <v>40</v>
      </c>
      <c r="E61" s="14">
        <f t="shared" si="17"/>
        <v>0</v>
      </c>
      <c r="F61" s="112" t="s">
        <v>15</v>
      </c>
      <c r="G61" s="110">
        <f t="shared" si="18"/>
        <v>2</v>
      </c>
      <c r="H61" s="19"/>
      <c r="I61" s="19"/>
      <c r="J61" s="28"/>
      <c r="K61" s="34"/>
      <c r="L61" s="15"/>
      <c r="M61" s="19"/>
      <c r="N61" s="19"/>
      <c r="O61" s="28"/>
      <c r="P61" s="34"/>
      <c r="Q61" s="64"/>
      <c r="R61" s="48"/>
      <c r="S61" s="19"/>
      <c r="T61" s="28"/>
      <c r="U61" s="49"/>
      <c r="V61" s="64"/>
      <c r="W61" s="48"/>
      <c r="X61" s="19"/>
      <c r="Y61" s="28"/>
      <c r="Z61" s="34"/>
      <c r="AA61" s="15"/>
      <c r="AB61" s="74"/>
      <c r="AC61" s="74"/>
      <c r="AD61" s="62"/>
      <c r="AE61" s="61"/>
      <c r="AF61" s="120"/>
      <c r="AG61" s="77">
        <v>16</v>
      </c>
      <c r="AH61" s="77">
        <v>24</v>
      </c>
      <c r="AI61" s="75"/>
      <c r="AJ61" s="89"/>
      <c r="AK61" s="157">
        <v>2</v>
      </c>
    </row>
    <row r="62" spans="1:37" ht="24.75" x14ac:dyDescent="0.25">
      <c r="A62" s="10" t="s">
        <v>63</v>
      </c>
      <c r="B62" s="409" t="s">
        <v>145</v>
      </c>
      <c r="C62" s="48">
        <f t="shared" si="15"/>
        <v>40</v>
      </c>
      <c r="D62" s="14">
        <f t="shared" si="16"/>
        <v>40</v>
      </c>
      <c r="E62" s="14">
        <f t="shared" si="17"/>
        <v>0</v>
      </c>
      <c r="F62" s="112" t="s">
        <v>15</v>
      </c>
      <c r="G62" s="110">
        <f t="shared" si="18"/>
        <v>2</v>
      </c>
      <c r="H62" s="19"/>
      <c r="I62" s="19"/>
      <c r="J62" s="28"/>
      <c r="K62" s="34"/>
      <c r="L62" s="15"/>
      <c r="M62" s="19"/>
      <c r="N62" s="19"/>
      <c r="O62" s="28"/>
      <c r="P62" s="34"/>
      <c r="Q62" s="64"/>
      <c r="R62" s="66"/>
      <c r="S62" s="74"/>
      <c r="T62" s="62"/>
      <c r="U62" s="52"/>
      <c r="V62" s="163"/>
      <c r="W62" s="48">
        <v>16</v>
      </c>
      <c r="X62" s="19">
        <v>24</v>
      </c>
      <c r="Y62" s="28"/>
      <c r="Z62" s="34"/>
      <c r="AA62" s="15">
        <v>2</v>
      </c>
      <c r="AB62" s="77"/>
      <c r="AC62" s="77"/>
      <c r="AD62" s="75"/>
      <c r="AE62" s="89"/>
      <c r="AF62" s="157"/>
      <c r="AG62" s="77"/>
      <c r="AH62" s="77"/>
      <c r="AI62" s="75"/>
      <c r="AJ62" s="89"/>
      <c r="AK62" s="157"/>
    </row>
    <row r="63" spans="1:37" ht="24.75" x14ac:dyDescent="0.25">
      <c r="A63" s="10" t="s">
        <v>64</v>
      </c>
      <c r="B63" s="409" t="s">
        <v>146</v>
      </c>
      <c r="C63" s="48">
        <f t="shared" si="15"/>
        <v>45</v>
      </c>
      <c r="D63" s="14">
        <f t="shared" si="16"/>
        <v>15</v>
      </c>
      <c r="E63" s="14">
        <f t="shared" si="17"/>
        <v>30</v>
      </c>
      <c r="F63" s="112" t="s">
        <v>15</v>
      </c>
      <c r="G63" s="110">
        <f t="shared" si="18"/>
        <v>3</v>
      </c>
      <c r="H63" s="19"/>
      <c r="I63" s="19"/>
      <c r="J63" s="28"/>
      <c r="K63" s="34"/>
      <c r="L63" s="15"/>
      <c r="M63" s="19">
        <v>6</v>
      </c>
      <c r="N63" s="19">
        <v>9</v>
      </c>
      <c r="O63" s="28">
        <v>30</v>
      </c>
      <c r="P63" s="34"/>
      <c r="Q63" s="64">
        <v>3</v>
      </c>
      <c r="R63" s="48"/>
      <c r="S63" s="19"/>
      <c r="T63" s="28"/>
      <c r="U63" s="49"/>
      <c r="V63" s="64"/>
      <c r="W63" s="48"/>
      <c r="X63" s="19"/>
      <c r="Y63" s="28"/>
      <c r="Z63" s="34"/>
      <c r="AA63" s="15"/>
      <c r="AB63" s="74"/>
      <c r="AC63" s="74"/>
      <c r="AD63" s="62"/>
      <c r="AE63" s="61"/>
      <c r="AF63" s="120"/>
      <c r="AG63" s="77"/>
      <c r="AH63" s="77"/>
      <c r="AI63" s="75"/>
      <c r="AJ63" s="89"/>
      <c r="AK63" s="157"/>
    </row>
    <row r="64" spans="1:37" x14ac:dyDescent="0.25">
      <c r="A64" s="10" t="s">
        <v>158</v>
      </c>
      <c r="B64" s="386" t="s">
        <v>147</v>
      </c>
      <c r="C64" s="48">
        <f t="shared" si="15"/>
        <v>60</v>
      </c>
      <c r="D64" s="14">
        <f t="shared" si="16"/>
        <v>0</v>
      </c>
      <c r="E64" s="14">
        <f t="shared" si="17"/>
        <v>60</v>
      </c>
      <c r="F64" s="112" t="s">
        <v>15</v>
      </c>
      <c r="G64" s="110">
        <f t="shared" si="18"/>
        <v>4</v>
      </c>
      <c r="H64" s="19"/>
      <c r="I64" s="19"/>
      <c r="J64" s="28"/>
      <c r="K64" s="34"/>
      <c r="L64" s="15"/>
      <c r="M64" s="19"/>
      <c r="N64" s="19"/>
      <c r="O64" s="28"/>
      <c r="P64" s="34"/>
      <c r="Q64" s="64"/>
      <c r="R64" s="48"/>
      <c r="S64" s="19"/>
      <c r="T64" s="28"/>
      <c r="U64" s="49"/>
      <c r="V64" s="64"/>
      <c r="W64" s="66"/>
      <c r="X64" s="74"/>
      <c r="Y64" s="75">
        <v>60</v>
      </c>
      <c r="Z64" s="61"/>
      <c r="AA64" s="157">
        <v>4</v>
      </c>
      <c r="AB64" s="74"/>
      <c r="AC64" s="74"/>
      <c r="AD64" s="62"/>
      <c r="AE64" s="61"/>
      <c r="AF64" s="120"/>
      <c r="AG64" s="77"/>
      <c r="AH64" s="77"/>
      <c r="AI64" s="75"/>
      <c r="AJ64" s="89"/>
      <c r="AK64" s="157"/>
    </row>
    <row r="65" spans="1:37" x14ac:dyDescent="0.25">
      <c r="A65" s="10" t="s">
        <v>65</v>
      </c>
      <c r="B65" s="413" t="s">
        <v>148</v>
      </c>
      <c r="C65" s="48">
        <f t="shared" si="15"/>
        <v>40</v>
      </c>
      <c r="D65" s="14">
        <f t="shared" si="16"/>
        <v>40</v>
      </c>
      <c r="E65" s="14">
        <f t="shared" si="17"/>
        <v>0</v>
      </c>
      <c r="F65" s="112" t="s">
        <v>15</v>
      </c>
      <c r="G65" s="110">
        <f t="shared" si="18"/>
        <v>2</v>
      </c>
      <c r="H65" s="19"/>
      <c r="I65" s="19"/>
      <c r="J65" s="28"/>
      <c r="K65" s="34"/>
      <c r="L65" s="15"/>
      <c r="M65" s="19"/>
      <c r="N65" s="19"/>
      <c r="O65" s="28"/>
      <c r="P65" s="34"/>
      <c r="Q65" s="64"/>
      <c r="R65" s="48"/>
      <c r="S65" s="19"/>
      <c r="T65" s="28"/>
      <c r="U65" s="49"/>
      <c r="V65" s="64"/>
      <c r="W65" s="48"/>
      <c r="X65" s="19"/>
      <c r="Y65" s="28"/>
      <c r="Z65" s="34"/>
      <c r="AA65" s="15"/>
      <c r="AB65" s="74"/>
      <c r="AC65" s="74"/>
      <c r="AD65" s="62"/>
      <c r="AE65" s="61"/>
      <c r="AF65" s="120"/>
      <c r="AG65" s="77">
        <v>16</v>
      </c>
      <c r="AH65" s="77">
        <v>24</v>
      </c>
      <c r="AI65" s="75"/>
      <c r="AJ65" s="89"/>
      <c r="AK65" s="157">
        <v>2</v>
      </c>
    </row>
    <row r="66" spans="1:37" ht="24.75" x14ac:dyDescent="0.25">
      <c r="A66" s="10" t="s">
        <v>49</v>
      </c>
      <c r="B66" s="414" t="s">
        <v>149</v>
      </c>
      <c r="C66" s="48">
        <f t="shared" si="15"/>
        <v>60</v>
      </c>
      <c r="D66" s="14">
        <f t="shared" si="16"/>
        <v>0</v>
      </c>
      <c r="E66" s="14">
        <f t="shared" si="17"/>
        <v>60</v>
      </c>
      <c r="F66" s="112" t="s">
        <v>15</v>
      </c>
      <c r="G66" s="110">
        <f t="shared" si="18"/>
        <v>4</v>
      </c>
      <c r="H66" s="19"/>
      <c r="I66" s="19"/>
      <c r="J66" s="28"/>
      <c r="K66" s="34"/>
      <c r="L66" s="15"/>
      <c r="M66" s="19"/>
      <c r="N66" s="19"/>
      <c r="O66" s="28"/>
      <c r="P66" s="34"/>
      <c r="Q66" s="64"/>
      <c r="R66" s="48"/>
      <c r="S66" s="19"/>
      <c r="T66" s="28"/>
      <c r="U66" s="49"/>
      <c r="V66" s="64"/>
      <c r="W66" s="48"/>
      <c r="X66" s="19"/>
      <c r="Y66" s="28"/>
      <c r="Z66" s="34"/>
      <c r="AA66" s="15"/>
      <c r="AB66" s="74"/>
      <c r="AC66" s="74"/>
      <c r="AD66" s="75">
        <v>60</v>
      </c>
      <c r="AE66" s="89"/>
      <c r="AF66" s="157">
        <v>4</v>
      </c>
      <c r="AG66" s="77"/>
      <c r="AH66" s="77"/>
      <c r="AI66" s="75"/>
      <c r="AJ66" s="89"/>
      <c r="AK66" s="157"/>
    </row>
    <row r="67" spans="1:37" x14ac:dyDescent="0.25">
      <c r="A67" s="10" t="s">
        <v>50</v>
      </c>
      <c r="B67" s="409" t="s">
        <v>150</v>
      </c>
      <c r="C67" s="48">
        <f t="shared" si="15"/>
        <v>40</v>
      </c>
      <c r="D67" s="14">
        <f t="shared" si="16"/>
        <v>40</v>
      </c>
      <c r="E67" s="14">
        <f t="shared" si="17"/>
        <v>0</v>
      </c>
      <c r="F67" s="112" t="s">
        <v>15</v>
      </c>
      <c r="G67" s="110">
        <f t="shared" si="18"/>
        <v>2</v>
      </c>
      <c r="H67" s="19"/>
      <c r="I67" s="19"/>
      <c r="J67" s="28"/>
      <c r="K67" s="34"/>
      <c r="L67" s="15"/>
      <c r="M67" s="19"/>
      <c r="N67" s="19"/>
      <c r="O67" s="28"/>
      <c r="P67" s="34"/>
      <c r="Q67" s="64"/>
      <c r="R67" s="48"/>
      <c r="S67" s="19"/>
      <c r="T67" s="28"/>
      <c r="U67" s="49"/>
      <c r="V67" s="64"/>
      <c r="W67" s="48">
        <v>16</v>
      </c>
      <c r="X67" s="19">
        <v>24</v>
      </c>
      <c r="Y67" s="28"/>
      <c r="Z67" s="49"/>
      <c r="AA67" s="64">
        <v>2</v>
      </c>
      <c r="AB67" s="74"/>
      <c r="AC67" s="74"/>
      <c r="AD67" s="62"/>
      <c r="AE67" s="61"/>
      <c r="AF67" s="120"/>
      <c r="AG67" s="77"/>
      <c r="AH67" s="77"/>
      <c r="AI67" s="75"/>
      <c r="AJ67" s="89"/>
      <c r="AK67" s="157"/>
    </row>
    <row r="68" spans="1:37" x14ac:dyDescent="0.25">
      <c r="A68" s="10" t="s">
        <v>51</v>
      </c>
      <c r="B68" s="389" t="s">
        <v>154</v>
      </c>
      <c r="C68" s="48">
        <f>SUM(D68:E68)</f>
        <v>30</v>
      </c>
      <c r="D68" s="14">
        <f>SUM(H68:I68,M68:N68,R68:S68,W68:X68,AB68:AC68,AG68:AH68)</f>
        <v>30</v>
      </c>
      <c r="E68" s="14">
        <f>SUM(J68:K68,O68:P68,T68:U68,Y68:Z68,AD68:AE68,AI68:AJ68)</f>
        <v>0</v>
      </c>
      <c r="F68" s="112" t="s">
        <v>15</v>
      </c>
      <c r="G68" s="110">
        <f>SUM(L68,Q68,V68,AA68,AF68,AK68)</f>
        <v>2</v>
      </c>
      <c r="H68" s="19">
        <v>12</v>
      </c>
      <c r="I68" s="19">
        <v>18</v>
      </c>
      <c r="J68" s="28"/>
      <c r="K68" s="34"/>
      <c r="L68" s="15">
        <v>2</v>
      </c>
      <c r="M68" s="19"/>
      <c r="N68" s="19"/>
      <c r="O68" s="28"/>
      <c r="P68" s="34"/>
      <c r="Q68" s="64"/>
      <c r="R68" s="48"/>
      <c r="S68" s="19"/>
      <c r="T68" s="28"/>
      <c r="U68" s="49"/>
      <c r="V68" s="64"/>
      <c r="W68" s="48"/>
      <c r="X68" s="19"/>
      <c r="Y68" s="28"/>
      <c r="Z68" s="34"/>
      <c r="AA68" s="15"/>
      <c r="AB68" s="74"/>
      <c r="AC68" s="74"/>
      <c r="AD68" s="62"/>
      <c r="AE68" s="61"/>
      <c r="AF68" s="120"/>
      <c r="AG68" s="77"/>
      <c r="AH68" s="77"/>
      <c r="AI68" s="75"/>
      <c r="AJ68" s="89"/>
      <c r="AK68" s="157"/>
    </row>
    <row r="69" spans="1:37" x14ac:dyDescent="0.25">
      <c r="A69" s="10" t="s">
        <v>67</v>
      </c>
      <c r="B69" s="403" t="s">
        <v>167</v>
      </c>
      <c r="C69" s="84">
        <f>SUM(D69:E69)</f>
        <v>15</v>
      </c>
      <c r="D69" s="1">
        <f>SUM(H69:I69,M69:N69,R69:S69,W69:X69,AB69:AC69,AG69:AH69)</f>
        <v>15</v>
      </c>
      <c r="E69" s="1">
        <f>SUM(J69:K69,O69:P69,T69:U69,Y69:Z69,AD69:AE69,AI69:AJ69)</f>
        <v>0</v>
      </c>
      <c r="F69" s="284" t="s">
        <v>15</v>
      </c>
      <c r="G69" s="110">
        <f>SUM(L69,Q69,V69,AA69,AF69,AK69)</f>
        <v>1</v>
      </c>
      <c r="H69" s="166">
        <v>6</v>
      </c>
      <c r="I69" s="166">
        <v>9</v>
      </c>
      <c r="J69" s="2"/>
      <c r="K69" s="167"/>
      <c r="L69" s="181">
        <v>1</v>
      </c>
      <c r="M69" s="166"/>
      <c r="N69" s="166"/>
      <c r="O69" s="2"/>
      <c r="P69" s="167"/>
      <c r="Q69" s="180"/>
      <c r="R69" s="94"/>
      <c r="S69" s="94"/>
      <c r="T69" s="1"/>
      <c r="U69" s="165"/>
      <c r="V69" s="180"/>
      <c r="W69" s="94"/>
      <c r="X69" s="94"/>
      <c r="Y69" s="1"/>
      <c r="Z69" s="165"/>
      <c r="AA69" s="180"/>
      <c r="AB69" s="290"/>
      <c r="AC69" s="290"/>
      <c r="AD69" s="291"/>
      <c r="AE69" s="292"/>
      <c r="AF69" s="293"/>
      <c r="AG69" s="290"/>
      <c r="AH69" s="290"/>
      <c r="AI69" s="291"/>
      <c r="AJ69" s="292"/>
      <c r="AK69" s="293"/>
    </row>
    <row r="70" spans="1:37" x14ac:dyDescent="0.25">
      <c r="A70" s="10" t="s">
        <v>68</v>
      </c>
      <c r="B70" s="404" t="s">
        <v>168</v>
      </c>
      <c r="C70" s="227">
        <f>SUM(D70:E70)</f>
        <v>15</v>
      </c>
      <c r="D70" s="2">
        <f>SUM(H70:I70,M70:N70,R70:S70,W70:X70,AB70:AC70,AG70:AH70)</f>
        <v>15</v>
      </c>
      <c r="E70" s="2">
        <f>SUM(J70:K70,O70:P70,T70:U70,Y70:Z70,AD70:AE70,AI70:AJ70)</f>
        <v>0</v>
      </c>
      <c r="F70" s="196" t="s">
        <v>15</v>
      </c>
      <c r="G70" s="110">
        <f>SUM(L70,Q70,V70,AA70,AF70,AK70)</f>
        <v>1</v>
      </c>
      <c r="H70" s="3"/>
      <c r="I70" s="3"/>
      <c r="J70" s="26"/>
      <c r="K70" s="169"/>
      <c r="L70" s="182"/>
      <c r="M70" s="3"/>
      <c r="N70" s="3"/>
      <c r="O70" s="26"/>
      <c r="P70" s="169"/>
      <c r="Q70" s="182"/>
      <c r="R70" s="3"/>
      <c r="S70" s="3"/>
      <c r="T70" s="26"/>
      <c r="U70" s="169"/>
      <c r="V70" s="182"/>
      <c r="W70" s="3">
        <v>6</v>
      </c>
      <c r="X70" s="3">
        <v>9</v>
      </c>
      <c r="Y70" s="26"/>
      <c r="Z70" s="169"/>
      <c r="AA70" s="182">
        <v>1</v>
      </c>
      <c r="AB70" s="176"/>
      <c r="AC70" s="176"/>
      <c r="AD70" s="170"/>
      <c r="AE70" s="178"/>
      <c r="AF70" s="186"/>
      <c r="AG70" s="176"/>
      <c r="AH70" s="176"/>
      <c r="AI70" s="170"/>
      <c r="AJ70" s="178"/>
      <c r="AK70" s="186"/>
    </row>
    <row r="71" spans="1:37" ht="15.75" thickBot="1" x14ac:dyDescent="0.3">
      <c r="A71" s="10" t="s">
        <v>69</v>
      </c>
      <c r="B71" s="401" t="s">
        <v>169</v>
      </c>
      <c r="C71" s="286">
        <f>SUM(D71:E71)</f>
        <v>15</v>
      </c>
      <c r="D71" s="26">
        <f>SUM(H71:I71,M71:N71,R71:S71,W71:X71,AB71:AC71,AG71:AH71)</f>
        <v>15</v>
      </c>
      <c r="E71" s="26">
        <f>SUM(J71:K71,O71:P71,T71:U71,Y71:Z71,AD71:AE71,AI71:AJ71)</f>
        <v>0</v>
      </c>
      <c r="F71" s="197" t="s">
        <v>15</v>
      </c>
      <c r="G71" s="287">
        <f>SUM(L71,Q71,V71,AA71,AF71,AK71)</f>
        <v>1</v>
      </c>
      <c r="H71" s="3"/>
      <c r="I71" s="3"/>
      <c r="J71" s="26"/>
      <c r="K71" s="169"/>
      <c r="L71" s="182"/>
      <c r="M71" s="3">
        <v>6</v>
      </c>
      <c r="N71" s="3">
        <v>9</v>
      </c>
      <c r="O71" s="26"/>
      <c r="P71" s="169"/>
      <c r="Q71" s="182">
        <v>1</v>
      </c>
      <c r="R71" s="3"/>
      <c r="S71" s="3"/>
      <c r="T71" s="26"/>
      <c r="U71" s="169"/>
      <c r="V71" s="182"/>
      <c r="W71" s="3"/>
      <c r="X71" s="3"/>
      <c r="Y71" s="26"/>
      <c r="Z71" s="169"/>
      <c r="AA71" s="182"/>
      <c r="AB71" s="176"/>
      <c r="AC71" s="176"/>
      <c r="AD71" s="170"/>
      <c r="AE71" s="178"/>
      <c r="AF71" s="186"/>
      <c r="AG71" s="176"/>
      <c r="AH71" s="176"/>
      <c r="AI71" s="170"/>
      <c r="AJ71" s="178"/>
      <c r="AK71" s="186"/>
    </row>
    <row r="72" spans="1:37" ht="15.75" thickBot="1" x14ac:dyDescent="0.3">
      <c r="A72" s="805" t="s">
        <v>18</v>
      </c>
      <c r="B72" s="809"/>
      <c r="C72" s="288">
        <f>SUM(C56:C71)</f>
        <v>510</v>
      </c>
      <c r="D72" s="288">
        <f t="shared" ref="D72:AK72" si="19">SUM(D56:D71)</f>
        <v>360</v>
      </c>
      <c r="E72" s="288">
        <f t="shared" si="19"/>
        <v>150</v>
      </c>
      <c r="F72" s="288">
        <f t="shared" si="19"/>
        <v>0</v>
      </c>
      <c r="G72" s="288">
        <f t="shared" si="19"/>
        <v>29</v>
      </c>
      <c r="H72" s="288">
        <f t="shared" si="19"/>
        <v>30</v>
      </c>
      <c r="I72" s="288">
        <f t="shared" si="19"/>
        <v>45</v>
      </c>
      <c r="J72" s="288">
        <f t="shared" si="19"/>
        <v>0</v>
      </c>
      <c r="K72" s="288">
        <f t="shared" si="19"/>
        <v>0</v>
      </c>
      <c r="L72" s="288">
        <f t="shared" si="19"/>
        <v>4</v>
      </c>
      <c r="M72" s="288">
        <f t="shared" si="19"/>
        <v>36</v>
      </c>
      <c r="N72" s="288">
        <f t="shared" si="19"/>
        <v>54</v>
      </c>
      <c r="O72" s="288">
        <f t="shared" si="19"/>
        <v>30</v>
      </c>
      <c r="P72" s="288">
        <f t="shared" si="19"/>
        <v>0</v>
      </c>
      <c r="Q72" s="288">
        <f t="shared" si="19"/>
        <v>7</v>
      </c>
      <c r="R72" s="288">
        <f t="shared" si="19"/>
        <v>0</v>
      </c>
      <c r="S72" s="288">
        <f t="shared" si="19"/>
        <v>0</v>
      </c>
      <c r="T72" s="288">
        <f t="shared" si="19"/>
        <v>0</v>
      </c>
      <c r="U72" s="288">
        <f t="shared" si="19"/>
        <v>0</v>
      </c>
      <c r="V72" s="288">
        <f t="shared" si="19"/>
        <v>0</v>
      </c>
      <c r="W72" s="288">
        <f t="shared" si="19"/>
        <v>46</v>
      </c>
      <c r="X72" s="288">
        <f t="shared" si="19"/>
        <v>69</v>
      </c>
      <c r="Y72" s="288">
        <f t="shared" si="19"/>
        <v>60</v>
      </c>
      <c r="Z72" s="288">
        <f t="shared" si="19"/>
        <v>0</v>
      </c>
      <c r="AA72" s="288">
        <f t="shared" si="19"/>
        <v>10</v>
      </c>
      <c r="AB72" s="288">
        <f t="shared" si="19"/>
        <v>0</v>
      </c>
      <c r="AC72" s="288">
        <f t="shared" si="19"/>
        <v>0</v>
      </c>
      <c r="AD72" s="288">
        <f t="shared" si="19"/>
        <v>60</v>
      </c>
      <c r="AE72" s="288">
        <f t="shared" si="19"/>
        <v>0</v>
      </c>
      <c r="AF72" s="288">
        <f t="shared" si="19"/>
        <v>4</v>
      </c>
      <c r="AG72" s="288">
        <f t="shared" si="19"/>
        <v>32</v>
      </c>
      <c r="AH72" s="288">
        <f t="shared" si="19"/>
        <v>48</v>
      </c>
      <c r="AI72" s="288">
        <f t="shared" si="19"/>
        <v>0</v>
      </c>
      <c r="AJ72" s="288">
        <f t="shared" si="19"/>
        <v>0</v>
      </c>
      <c r="AK72" s="8">
        <f t="shared" si="19"/>
        <v>4</v>
      </c>
    </row>
    <row r="73" spans="1:37" ht="15.75" customHeight="1" thickBot="1" x14ac:dyDescent="0.3">
      <c r="A73" s="816" t="s">
        <v>127</v>
      </c>
      <c r="B73" s="817"/>
      <c r="C73" s="817"/>
      <c r="D73" s="817"/>
      <c r="E73" s="817"/>
      <c r="F73" s="817"/>
      <c r="G73" s="817"/>
      <c r="H73" s="817"/>
      <c r="I73" s="817"/>
      <c r="J73" s="817"/>
      <c r="K73" s="817"/>
      <c r="L73" s="817"/>
      <c r="M73" s="817"/>
      <c r="N73" s="817"/>
      <c r="O73" s="817"/>
      <c r="P73" s="817"/>
      <c r="Q73" s="817"/>
      <c r="R73" s="817"/>
      <c r="S73" s="817"/>
      <c r="T73" s="817"/>
      <c r="U73" s="817"/>
      <c r="V73" s="817"/>
      <c r="W73" s="817"/>
      <c r="X73" s="817"/>
      <c r="Y73" s="817"/>
      <c r="Z73" s="817"/>
      <c r="AA73" s="817"/>
      <c r="AB73" s="817"/>
      <c r="AC73" s="817"/>
      <c r="AD73" s="817"/>
      <c r="AE73" s="817"/>
      <c r="AF73" s="817"/>
      <c r="AG73" s="817"/>
      <c r="AH73" s="817"/>
      <c r="AI73" s="817"/>
      <c r="AJ73" s="817"/>
      <c r="AK73" s="818"/>
    </row>
    <row r="74" spans="1:37" x14ac:dyDescent="0.25">
      <c r="A74" s="114" t="s">
        <v>70</v>
      </c>
      <c r="B74" s="396" t="s">
        <v>164</v>
      </c>
      <c r="C74" s="94">
        <f>SUM(D74:E74)</f>
        <v>160</v>
      </c>
      <c r="D74" s="200">
        <f>SUM(H74:I74,M74:N74,R74:S74,W74:X74,AB74:AC74,AG74:AH74)</f>
        <v>0</v>
      </c>
      <c r="E74" s="1">
        <f>SUM(J74:K74,O74:P74,T74:U74,Y74:Z74,AD74:AE74,AI74:AJ74)</f>
        <v>160</v>
      </c>
      <c r="F74" s="39" t="s">
        <v>15</v>
      </c>
      <c r="G74" s="85">
        <f>SUM(L74,Q74,V74,AA74,AF74,AK74)</f>
        <v>5</v>
      </c>
      <c r="H74" s="94"/>
      <c r="I74" s="94"/>
      <c r="J74" s="1"/>
      <c r="K74" s="165"/>
      <c r="L74" s="180"/>
      <c r="M74" s="94"/>
      <c r="N74" s="94"/>
      <c r="O74" s="1"/>
      <c r="P74" s="165"/>
      <c r="Q74" s="180"/>
      <c r="R74" s="94"/>
      <c r="S74" s="94"/>
      <c r="T74" s="1">
        <v>160</v>
      </c>
      <c r="U74" s="165"/>
      <c r="V74" s="180">
        <v>5</v>
      </c>
      <c r="W74" s="94"/>
      <c r="X74" s="94"/>
      <c r="Y74" s="1"/>
      <c r="Z74" s="165"/>
      <c r="AA74" s="183"/>
      <c r="AB74" s="201"/>
      <c r="AC74" s="201"/>
      <c r="AD74" s="202"/>
      <c r="AE74" s="203"/>
      <c r="AF74" s="204"/>
      <c r="AG74" s="201"/>
      <c r="AH74" s="201"/>
      <c r="AI74" s="202"/>
      <c r="AJ74" s="203"/>
      <c r="AK74" s="204"/>
    </row>
    <row r="75" spans="1:37" x14ac:dyDescent="0.25">
      <c r="A75" s="114" t="s">
        <v>71</v>
      </c>
      <c r="B75" s="402" t="s">
        <v>165</v>
      </c>
      <c r="C75" s="94">
        <f t="shared" ref="C75:C76" si="20">SUM(D75:E75)</f>
        <v>80</v>
      </c>
      <c r="D75" s="200">
        <f t="shared" ref="D75:D76" si="21">SUM(H75:I75,M75:N75,R75:S75,W75:X75,AB75:AC75,AG75:AH75)</f>
        <v>0</v>
      </c>
      <c r="E75" s="1">
        <f t="shared" ref="E75:E76" si="22">SUM(J75:K75,O75:P75,T75:U75,Y75:Z75,AD75:AE75,AI75:AJ75)</f>
        <v>80</v>
      </c>
      <c r="F75" s="40" t="s">
        <v>15</v>
      </c>
      <c r="G75" s="85">
        <f t="shared" ref="G75:G76" si="23">SUM(L75,Q75,V75,AA75,AF75,AK75)</f>
        <v>3</v>
      </c>
      <c r="H75" s="166"/>
      <c r="I75" s="166"/>
      <c r="J75" s="2"/>
      <c r="K75" s="167"/>
      <c r="L75" s="181"/>
      <c r="M75" s="166"/>
      <c r="N75" s="166"/>
      <c r="O75" s="2"/>
      <c r="P75" s="167"/>
      <c r="Q75" s="181"/>
      <c r="R75" s="166"/>
      <c r="S75" s="166"/>
      <c r="T75" s="2"/>
      <c r="U75" s="167"/>
      <c r="V75" s="181"/>
      <c r="W75" s="166"/>
      <c r="X75" s="166"/>
      <c r="Y75" s="2">
        <v>80</v>
      </c>
      <c r="Z75" s="167"/>
      <c r="AA75" s="181">
        <v>3</v>
      </c>
      <c r="AB75" s="206"/>
      <c r="AC75" s="206"/>
      <c r="AD75" s="207"/>
      <c r="AE75" s="208"/>
      <c r="AF75" s="209"/>
      <c r="AG75" s="206"/>
      <c r="AH75" s="206"/>
      <c r="AI75" s="207"/>
      <c r="AJ75" s="208"/>
      <c r="AK75" s="209"/>
    </row>
    <row r="76" spans="1:37" ht="15.75" thickBot="1" x14ac:dyDescent="0.3">
      <c r="A76" s="114" t="s">
        <v>72</v>
      </c>
      <c r="B76" s="407" t="s">
        <v>166</v>
      </c>
      <c r="C76" s="98">
        <f t="shared" si="20"/>
        <v>80</v>
      </c>
      <c r="D76" s="200">
        <f t="shared" si="21"/>
        <v>0</v>
      </c>
      <c r="E76" s="90">
        <f t="shared" si="22"/>
        <v>80</v>
      </c>
      <c r="F76" s="43" t="s">
        <v>15</v>
      </c>
      <c r="G76" s="85">
        <f t="shared" si="23"/>
        <v>3</v>
      </c>
      <c r="H76" s="3"/>
      <c r="I76" s="3"/>
      <c r="J76" s="26"/>
      <c r="K76" s="169"/>
      <c r="L76" s="182"/>
      <c r="M76" s="3"/>
      <c r="N76" s="3"/>
      <c r="O76" s="26"/>
      <c r="P76" s="169"/>
      <c r="Q76" s="182"/>
      <c r="R76" s="3"/>
      <c r="S76" s="3"/>
      <c r="T76" s="26"/>
      <c r="U76" s="169"/>
      <c r="V76" s="182"/>
      <c r="W76" s="3"/>
      <c r="X76" s="3"/>
      <c r="Y76" s="26"/>
      <c r="Z76" s="169"/>
      <c r="AA76" s="184"/>
      <c r="AB76" s="211"/>
      <c r="AC76" s="211"/>
      <c r="AD76" s="212">
        <v>80</v>
      </c>
      <c r="AE76" s="213"/>
      <c r="AF76" s="214">
        <v>3</v>
      </c>
      <c r="AG76" s="211"/>
      <c r="AH76" s="211"/>
      <c r="AI76" s="212"/>
      <c r="AJ76" s="213"/>
      <c r="AK76" s="214"/>
    </row>
    <row r="77" spans="1:37" ht="15.75" thickBot="1" x14ac:dyDescent="0.3">
      <c r="A77" s="805" t="s">
        <v>18</v>
      </c>
      <c r="B77" s="809"/>
      <c r="C77" s="145">
        <f>SUM(C74:C76)</f>
        <v>320</v>
      </c>
      <c r="D77" s="145">
        <f t="shared" ref="D77:AK77" si="24">SUM(D74:D76)</f>
        <v>0</v>
      </c>
      <c r="E77" s="145">
        <f t="shared" si="24"/>
        <v>320</v>
      </c>
      <c r="F77" s="145">
        <f t="shared" si="24"/>
        <v>0</v>
      </c>
      <c r="G77" s="145">
        <f t="shared" si="24"/>
        <v>11</v>
      </c>
      <c r="H77" s="145">
        <f t="shared" si="24"/>
        <v>0</v>
      </c>
      <c r="I77" s="145">
        <f t="shared" si="24"/>
        <v>0</v>
      </c>
      <c r="J77" s="145">
        <f t="shared" si="24"/>
        <v>0</v>
      </c>
      <c r="K77" s="145">
        <f t="shared" si="24"/>
        <v>0</v>
      </c>
      <c r="L77" s="145">
        <f t="shared" si="24"/>
        <v>0</v>
      </c>
      <c r="M77" s="145">
        <f t="shared" si="24"/>
        <v>0</v>
      </c>
      <c r="N77" s="145">
        <f t="shared" si="24"/>
        <v>0</v>
      </c>
      <c r="O77" s="145">
        <f t="shared" si="24"/>
        <v>0</v>
      </c>
      <c r="P77" s="145">
        <f t="shared" si="24"/>
        <v>0</v>
      </c>
      <c r="Q77" s="145">
        <f t="shared" si="24"/>
        <v>0</v>
      </c>
      <c r="R77" s="145">
        <f t="shared" si="24"/>
        <v>0</v>
      </c>
      <c r="S77" s="145">
        <f t="shared" si="24"/>
        <v>0</v>
      </c>
      <c r="T77" s="145">
        <f t="shared" si="24"/>
        <v>160</v>
      </c>
      <c r="U77" s="145">
        <f t="shared" si="24"/>
        <v>0</v>
      </c>
      <c r="V77" s="145">
        <f t="shared" si="24"/>
        <v>5</v>
      </c>
      <c r="W77" s="145">
        <f t="shared" si="24"/>
        <v>0</v>
      </c>
      <c r="X77" s="145">
        <f t="shared" si="24"/>
        <v>0</v>
      </c>
      <c r="Y77" s="145">
        <f t="shared" si="24"/>
        <v>80</v>
      </c>
      <c r="Z77" s="145">
        <f t="shared" si="24"/>
        <v>0</v>
      </c>
      <c r="AA77" s="145">
        <f t="shared" si="24"/>
        <v>3</v>
      </c>
      <c r="AB77" s="145">
        <f t="shared" si="24"/>
        <v>0</v>
      </c>
      <c r="AC77" s="145">
        <f t="shared" si="24"/>
        <v>0</v>
      </c>
      <c r="AD77" s="145">
        <f t="shared" si="24"/>
        <v>80</v>
      </c>
      <c r="AE77" s="145">
        <f t="shared" si="24"/>
        <v>0</v>
      </c>
      <c r="AF77" s="145">
        <f t="shared" si="24"/>
        <v>3</v>
      </c>
      <c r="AG77" s="145">
        <f t="shared" si="24"/>
        <v>0</v>
      </c>
      <c r="AH77" s="145">
        <f t="shared" si="24"/>
        <v>0</v>
      </c>
      <c r="AI77" s="145">
        <f t="shared" si="24"/>
        <v>0</v>
      </c>
      <c r="AJ77" s="145">
        <f t="shared" si="24"/>
        <v>0</v>
      </c>
      <c r="AK77" s="145">
        <f t="shared" si="24"/>
        <v>0</v>
      </c>
    </row>
    <row r="78" spans="1:37" ht="15.75" customHeight="1" thickBot="1" x14ac:dyDescent="0.3">
      <c r="A78" s="816" t="s">
        <v>128</v>
      </c>
      <c r="B78" s="819"/>
      <c r="C78" s="817"/>
      <c r="D78" s="817"/>
      <c r="E78" s="817"/>
      <c r="F78" s="817"/>
      <c r="G78" s="817"/>
      <c r="H78" s="817"/>
      <c r="I78" s="817"/>
      <c r="J78" s="817"/>
      <c r="K78" s="817"/>
      <c r="L78" s="817"/>
      <c r="M78" s="817"/>
      <c r="N78" s="817"/>
      <c r="O78" s="817"/>
      <c r="P78" s="817"/>
      <c r="Q78" s="817"/>
      <c r="R78" s="817"/>
      <c r="S78" s="817"/>
      <c r="T78" s="817"/>
      <c r="U78" s="817"/>
      <c r="V78" s="817"/>
      <c r="W78" s="817"/>
      <c r="X78" s="817"/>
      <c r="Y78" s="817"/>
      <c r="Z78" s="817"/>
      <c r="AA78" s="817"/>
      <c r="AB78" s="817"/>
      <c r="AC78" s="817"/>
      <c r="AD78" s="817"/>
      <c r="AE78" s="817"/>
      <c r="AF78" s="817"/>
      <c r="AG78" s="817"/>
      <c r="AH78" s="817"/>
      <c r="AI78" s="817"/>
      <c r="AJ78" s="817"/>
      <c r="AK78" s="818"/>
    </row>
    <row r="79" spans="1:37" x14ac:dyDescent="0.25">
      <c r="A79" s="114" t="s">
        <v>73</v>
      </c>
      <c r="B79" s="396" t="s">
        <v>129</v>
      </c>
      <c r="C79" s="94">
        <f>SUM(D79:E79)</f>
        <v>70</v>
      </c>
      <c r="D79" s="200">
        <f>SUM(H79:I79,M79:N79,R79:S79,W79:X79,AB79:AC79,AG79:AH79)</f>
        <v>10</v>
      </c>
      <c r="E79" s="1">
        <f>SUM(J79:K79,O79:P79,T79:U79,Y79:AA79,AD79:AE79,AI79:AJ79)</f>
        <v>60</v>
      </c>
      <c r="F79" s="39" t="s">
        <v>15</v>
      </c>
      <c r="G79" s="85">
        <f>SUM(L79,Q79,V79,AA79,AF79,AK79)</f>
        <v>3</v>
      </c>
      <c r="H79" s="41"/>
      <c r="I79" s="41"/>
      <c r="J79" s="25"/>
      <c r="K79" s="39"/>
      <c r="L79" s="187"/>
      <c r="M79" s="41">
        <v>10</v>
      </c>
      <c r="N79" s="41"/>
      <c r="O79" s="1">
        <v>60</v>
      </c>
      <c r="P79" s="39"/>
      <c r="Q79" s="187">
        <v>3</v>
      </c>
      <c r="R79" s="41"/>
      <c r="S79" s="41"/>
      <c r="T79" s="25"/>
      <c r="U79" s="39"/>
      <c r="V79" s="113"/>
      <c r="W79" s="41"/>
      <c r="X79" s="41"/>
      <c r="Y79" s="25"/>
      <c r="Z79" s="39"/>
      <c r="AA79" s="42"/>
      <c r="AB79" s="215"/>
      <c r="AC79" s="215"/>
      <c r="AD79" s="216"/>
      <c r="AE79" s="217"/>
      <c r="AF79" s="218"/>
      <c r="AG79" s="215"/>
      <c r="AH79" s="215"/>
      <c r="AI79" s="216"/>
      <c r="AJ79" s="217"/>
      <c r="AK79" s="218"/>
    </row>
    <row r="80" spans="1:37" ht="15.75" thickBot="1" x14ac:dyDescent="0.3">
      <c r="A80" s="115" t="s">
        <v>177</v>
      </c>
      <c r="B80" s="410" t="s">
        <v>130</v>
      </c>
      <c r="C80" s="94">
        <f>SUM(D80:E80)</f>
        <v>70</v>
      </c>
      <c r="D80" s="200">
        <f>SUM(H80:I80,M80:N80,R80:S80,W80:X80,AB80:AC80,AG80:AH80)</f>
        <v>10</v>
      </c>
      <c r="E80" s="1">
        <f>SUM(J80:K80,O80:P80,T80:U80,Y80:AA80,AD80:AE80,AI80:AJ80)</f>
        <v>60</v>
      </c>
      <c r="F80" s="40" t="s">
        <v>15</v>
      </c>
      <c r="G80" s="85">
        <f>SUM(L80,Q80,V80,AA80,AF80,AK80)</f>
        <v>3</v>
      </c>
      <c r="H80" s="22"/>
      <c r="I80" s="22"/>
      <c r="J80" s="13"/>
      <c r="K80" s="40"/>
      <c r="L80" s="17"/>
      <c r="M80" s="22"/>
      <c r="N80" s="22"/>
      <c r="O80" s="13"/>
      <c r="P80" s="40"/>
      <c r="Q80" s="17"/>
      <c r="R80" s="22">
        <v>10</v>
      </c>
      <c r="S80" s="22"/>
      <c r="T80" s="13">
        <v>60</v>
      </c>
      <c r="U80" s="40"/>
      <c r="V80" s="17">
        <v>3</v>
      </c>
      <c r="W80" s="22"/>
      <c r="X80" s="22"/>
      <c r="Y80" s="13"/>
      <c r="Z80" s="40"/>
      <c r="AA80" s="179"/>
      <c r="AB80" s="198"/>
      <c r="AC80" s="198"/>
      <c r="AD80" s="193"/>
      <c r="AE80" s="199"/>
      <c r="AF80" s="219"/>
      <c r="AG80" s="198"/>
      <c r="AH80" s="198"/>
      <c r="AI80" s="193"/>
      <c r="AJ80" s="199"/>
      <c r="AK80" s="219"/>
    </row>
    <row r="81" spans="1:37" ht="15.75" thickBot="1" x14ac:dyDescent="0.3">
      <c r="A81" s="805" t="s">
        <v>18</v>
      </c>
      <c r="B81" s="806"/>
      <c r="C81" s="146">
        <f>SUM(C79:C80)</f>
        <v>140</v>
      </c>
      <c r="D81" s="146">
        <f t="shared" ref="D81:AK81" si="25">SUM(D79:D80)</f>
        <v>20</v>
      </c>
      <c r="E81" s="146">
        <f t="shared" si="25"/>
        <v>120</v>
      </c>
      <c r="F81" s="146">
        <f t="shared" si="25"/>
        <v>0</v>
      </c>
      <c r="G81" s="146">
        <f t="shared" si="25"/>
        <v>6</v>
      </c>
      <c r="H81" s="146">
        <f t="shared" si="25"/>
        <v>0</v>
      </c>
      <c r="I81" s="146">
        <f t="shared" si="25"/>
        <v>0</v>
      </c>
      <c r="J81" s="146">
        <f t="shared" si="25"/>
        <v>0</v>
      </c>
      <c r="K81" s="146">
        <f t="shared" si="25"/>
        <v>0</v>
      </c>
      <c r="L81" s="146">
        <f t="shared" si="25"/>
        <v>0</v>
      </c>
      <c r="M81" s="146">
        <f t="shared" si="25"/>
        <v>10</v>
      </c>
      <c r="N81" s="146">
        <f t="shared" si="25"/>
        <v>0</v>
      </c>
      <c r="O81" s="146">
        <f t="shared" si="25"/>
        <v>60</v>
      </c>
      <c r="P81" s="146">
        <f t="shared" si="25"/>
        <v>0</v>
      </c>
      <c r="Q81" s="146">
        <f t="shared" si="25"/>
        <v>3</v>
      </c>
      <c r="R81" s="146">
        <f t="shared" si="25"/>
        <v>10</v>
      </c>
      <c r="S81" s="146">
        <f t="shared" si="25"/>
        <v>0</v>
      </c>
      <c r="T81" s="146">
        <f t="shared" si="25"/>
        <v>60</v>
      </c>
      <c r="U81" s="146">
        <f t="shared" si="25"/>
        <v>0</v>
      </c>
      <c r="V81" s="146">
        <f t="shared" si="25"/>
        <v>3</v>
      </c>
      <c r="W81" s="146">
        <f t="shared" si="25"/>
        <v>0</v>
      </c>
      <c r="X81" s="146">
        <f t="shared" si="25"/>
        <v>0</v>
      </c>
      <c r="Y81" s="146">
        <f t="shared" si="25"/>
        <v>0</v>
      </c>
      <c r="Z81" s="146">
        <f t="shared" si="25"/>
        <v>0</v>
      </c>
      <c r="AA81" s="146">
        <f t="shared" si="25"/>
        <v>0</v>
      </c>
      <c r="AB81" s="146">
        <f t="shared" si="25"/>
        <v>0</v>
      </c>
      <c r="AC81" s="146">
        <f t="shared" si="25"/>
        <v>0</v>
      </c>
      <c r="AD81" s="146">
        <f t="shared" si="25"/>
        <v>0</v>
      </c>
      <c r="AE81" s="146">
        <f t="shared" si="25"/>
        <v>0</v>
      </c>
      <c r="AF81" s="146">
        <f t="shared" si="25"/>
        <v>0</v>
      </c>
      <c r="AG81" s="146">
        <f t="shared" si="25"/>
        <v>0</v>
      </c>
      <c r="AH81" s="146">
        <f t="shared" si="25"/>
        <v>0</v>
      </c>
      <c r="AI81" s="146">
        <f t="shared" si="25"/>
        <v>0</v>
      </c>
      <c r="AJ81" s="146">
        <f t="shared" si="25"/>
        <v>0</v>
      </c>
      <c r="AK81" s="146">
        <f t="shared" si="25"/>
        <v>0</v>
      </c>
    </row>
    <row r="82" spans="1:37" ht="15.75" thickBot="1" x14ac:dyDescent="0.3">
      <c r="A82" s="807" t="s">
        <v>174</v>
      </c>
      <c r="B82" s="808"/>
      <c r="C82" s="301">
        <f>SUM(C10:C14,C17:C19,C22:C37,C40:C53,C56:C71,C74:C76,C79:C80)</f>
        <v>3800</v>
      </c>
      <c r="D82" s="301">
        <f t="shared" ref="D82:F82" si="26">SUM(D10:D14,D17:D19,D22:D37,D40:D53,D56:D71,D74:D76,D79:D80)</f>
        <v>1385</v>
      </c>
      <c r="E82" s="301">
        <f>SUM(E10:E14,E17:E19,E22:E37,E40:E53,E56:E71,E74:E76,E79:E80)</f>
        <v>2415</v>
      </c>
      <c r="F82" s="301">
        <f t="shared" si="26"/>
        <v>0</v>
      </c>
      <c r="G82" s="301">
        <f t="shared" ref="G82:AK82" si="27">SUM(G10:G14,G17:G19,G22:G37,G40:G53,G56:G71,G74:G76,G79:G80)</f>
        <v>190</v>
      </c>
      <c r="H82" s="301">
        <f t="shared" si="27"/>
        <v>130</v>
      </c>
      <c r="I82" s="301">
        <f t="shared" si="27"/>
        <v>195</v>
      </c>
      <c r="J82" s="301">
        <f t="shared" si="27"/>
        <v>150</v>
      </c>
      <c r="K82" s="301">
        <f t="shared" si="27"/>
        <v>100</v>
      </c>
      <c r="L82" s="301">
        <f t="shared" si="27"/>
        <v>30</v>
      </c>
      <c r="M82" s="301">
        <f t="shared" si="27"/>
        <v>114</v>
      </c>
      <c r="N82" s="301">
        <f t="shared" si="27"/>
        <v>156</v>
      </c>
      <c r="O82" s="301">
        <f t="shared" si="27"/>
        <v>365</v>
      </c>
      <c r="P82" s="301">
        <f t="shared" si="27"/>
        <v>20</v>
      </c>
      <c r="Q82" s="301">
        <f t="shared" si="27"/>
        <v>30</v>
      </c>
      <c r="R82" s="301">
        <f t="shared" si="27"/>
        <v>76</v>
      </c>
      <c r="S82" s="301">
        <f t="shared" si="27"/>
        <v>99</v>
      </c>
      <c r="T82" s="301">
        <f t="shared" si="27"/>
        <v>500</v>
      </c>
      <c r="U82" s="301">
        <f t="shared" si="27"/>
        <v>50</v>
      </c>
      <c r="V82" s="301">
        <f t="shared" si="27"/>
        <v>30</v>
      </c>
      <c r="W82" s="301">
        <f t="shared" si="27"/>
        <v>98</v>
      </c>
      <c r="X82" s="301">
        <f t="shared" si="27"/>
        <v>147</v>
      </c>
      <c r="Y82" s="301">
        <f t="shared" si="27"/>
        <v>360</v>
      </c>
      <c r="Z82" s="301">
        <f t="shared" si="27"/>
        <v>45</v>
      </c>
      <c r="AA82" s="301">
        <f t="shared" si="27"/>
        <v>30</v>
      </c>
      <c r="AB82" s="301">
        <f t="shared" si="27"/>
        <v>58</v>
      </c>
      <c r="AC82" s="301">
        <f t="shared" si="27"/>
        <v>87</v>
      </c>
      <c r="AD82" s="301">
        <f t="shared" si="27"/>
        <v>405</v>
      </c>
      <c r="AE82" s="301">
        <f t="shared" si="27"/>
        <v>80</v>
      </c>
      <c r="AF82" s="301">
        <f t="shared" si="27"/>
        <v>30</v>
      </c>
      <c r="AG82" s="301">
        <f t="shared" si="27"/>
        <v>90</v>
      </c>
      <c r="AH82" s="301">
        <f t="shared" si="27"/>
        <v>135</v>
      </c>
      <c r="AI82" s="301">
        <f t="shared" si="27"/>
        <v>280</v>
      </c>
      <c r="AJ82" s="301">
        <f t="shared" si="27"/>
        <v>60</v>
      </c>
      <c r="AK82" s="301">
        <f t="shared" si="27"/>
        <v>40</v>
      </c>
    </row>
    <row r="83" spans="1:37" ht="15.75" thickBot="1" x14ac:dyDescent="0.3">
      <c r="A83" s="803" t="s">
        <v>37</v>
      </c>
      <c r="B83" s="803"/>
      <c r="C83" s="803"/>
      <c r="D83" s="803"/>
      <c r="E83" s="803"/>
      <c r="F83" s="803"/>
      <c r="G83" s="803"/>
      <c r="H83" s="804">
        <f>SUM(H20:K20,H38:K38,H54:K54,H72:K72,H77:K77,H81:K81)</f>
        <v>575</v>
      </c>
      <c r="I83" s="804"/>
      <c r="J83" s="804"/>
      <c r="K83" s="804"/>
      <c r="L83" s="804"/>
      <c r="M83" s="804">
        <f>SUM(M20:P20,M38:P38,M54:P54,M72:P72,M77:P77,M81:P81)</f>
        <v>655</v>
      </c>
      <c r="N83" s="804"/>
      <c r="O83" s="804"/>
      <c r="P83" s="804"/>
      <c r="Q83" s="804"/>
      <c r="R83" s="804">
        <f>SUM(R20:U20,R38:U38,R54:U54,R72:U72,R77:U77,R81:U81)</f>
        <v>725</v>
      </c>
      <c r="S83" s="804"/>
      <c r="T83" s="804"/>
      <c r="U83" s="804"/>
      <c r="V83" s="804"/>
      <c r="W83" s="804">
        <f>SUM(W20:Z20,W38:Z38,W54:Z54,W72:Z72,W77:Z77,W81:Z81)</f>
        <v>650</v>
      </c>
      <c r="X83" s="804"/>
      <c r="Y83" s="804"/>
      <c r="Z83" s="804"/>
      <c r="AA83" s="804"/>
      <c r="AB83" s="801">
        <f>SUM(AB20:AE20,AB38:AE38,AB54:AE54,AB72:AE72,AB77:AE77,AB81:AE81)</f>
        <v>630</v>
      </c>
      <c r="AC83" s="802"/>
      <c r="AD83" s="791"/>
      <c r="AE83" s="791"/>
      <c r="AF83" s="792"/>
      <c r="AG83" s="801">
        <f>SUM(AG20:AJ20,AG38:AJ38,AG54:AJ54,AG72:AJ72,AG77:AJ77,AG81:AJ81)</f>
        <v>565</v>
      </c>
      <c r="AH83" s="802"/>
      <c r="AI83" s="791"/>
      <c r="AJ83" s="791"/>
      <c r="AK83" s="792"/>
    </row>
    <row r="84" spans="1:37" ht="15.75" thickBot="1" x14ac:dyDescent="0.3">
      <c r="A84" s="803" t="s">
        <v>131</v>
      </c>
      <c r="B84" s="803"/>
      <c r="C84" s="803"/>
      <c r="D84" s="803"/>
      <c r="E84" s="803"/>
      <c r="F84" s="803"/>
      <c r="G84" s="803"/>
      <c r="H84" s="804">
        <f>SUM(H83:Q83)</f>
        <v>1230</v>
      </c>
      <c r="I84" s="804"/>
      <c r="J84" s="804"/>
      <c r="K84" s="804"/>
      <c r="L84" s="804"/>
      <c r="M84" s="804"/>
      <c r="N84" s="804"/>
      <c r="O84" s="804"/>
      <c r="P84" s="804"/>
      <c r="Q84" s="804"/>
      <c r="R84" s="804">
        <f>SUM(R83:AA83)</f>
        <v>1375</v>
      </c>
      <c r="S84" s="804"/>
      <c r="T84" s="804"/>
      <c r="U84" s="804"/>
      <c r="V84" s="804"/>
      <c r="W84" s="804"/>
      <c r="X84" s="804"/>
      <c r="Y84" s="804"/>
      <c r="Z84" s="804"/>
      <c r="AA84" s="804"/>
      <c r="AB84" s="801">
        <f>SUM(AB83:AK83)</f>
        <v>1195</v>
      </c>
      <c r="AC84" s="802"/>
      <c r="AD84" s="791"/>
      <c r="AE84" s="791"/>
      <c r="AF84" s="791"/>
      <c r="AG84" s="791"/>
      <c r="AH84" s="791"/>
      <c r="AI84" s="791"/>
      <c r="AJ84" s="791"/>
      <c r="AK84" s="792"/>
    </row>
    <row r="85" spans="1:37" ht="15.75" thickBot="1" x14ac:dyDescent="0.3">
      <c r="A85" s="803" t="s">
        <v>132</v>
      </c>
      <c r="B85" s="803"/>
      <c r="C85" s="803"/>
      <c r="D85" s="803"/>
      <c r="E85" s="803"/>
      <c r="F85" s="803"/>
      <c r="G85" s="803"/>
      <c r="H85" s="804">
        <v>4</v>
      </c>
      <c r="I85" s="804"/>
      <c r="J85" s="804"/>
      <c r="K85" s="804"/>
      <c r="L85" s="804"/>
      <c r="M85" s="804">
        <v>3</v>
      </c>
      <c r="N85" s="804"/>
      <c r="O85" s="804"/>
      <c r="P85" s="804"/>
      <c r="Q85" s="804"/>
      <c r="R85" s="804">
        <v>1</v>
      </c>
      <c r="S85" s="804"/>
      <c r="T85" s="804"/>
      <c r="U85" s="804"/>
      <c r="V85" s="804"/>
      <c r="W85" s="804">
        <v>4</v>
      </c>
      <c r="X85" s="804"/>
      <c r="Y85" s="804"/>
      <c r="Z85" s="804"/>
      <c r="AA85" s="804"/>
      <c r="AB85" s="790">
        <v>2</v>
      </c>
      <c r="AC85" s="791"/>
      <c r="AD85" s="791"/>
      <c r="AE85" s="791"/>
      <c r="AF85" s="792"/>
      <c r="AG85" s="790">
        <v>4</v>
      </c>
      <c r="AH85" s="791"/>
      <c r="AI85" s="791"/>
      <c r="AJ85" s="791"/>
      <c r="AK85" s="792"/>
    </row>
    <row r="86" spans="1:37" ht="16.5" customHeight="1" thickBot="1" x14ac:dyDescent="0.3">
      <c r="A86" s="793" t="s">
        <v>138</v>
      </c>
      <c r="B86" s="794"/>
      <c r="C86" s="795"/>
      <c r="D86" s="796"/>
      <c r="E86" s="796"/>
      <c r="F86" s="796"/>
      <c r="G86" s="797"/>
      <c r="H86" s="798">
        <f>SUM(L20,L38,L54,L72,L77,L81)</f>
        <v>30</v>
      </c>
      <c r="I86" s="799"/>
      <c r="J86" s="799"/>
      <c r="K86" s="799"/>
      <c r="L86" s="800"/>
      <c r="M86" s="798">
        <f>SUM(Q20,Q38,Q54,Q72,Q77,Q81)</f>
        <v>30</v>
      </c>
      <c r="N86" s="799"/>
      <c r="O86" s="799"/>
      <c r="P86" s="799"/>
      <c r="Q86" s="800"/>
      <c r="R86" s="798">
        <f>SUM(V20,V38,V54,V72,V77,V81)</f>
        <v>30</v>
      </c>
      <c r="S86" s="799"/>
      <c r="T86" s="799"/>
      <c r="U86" s="799"/>
      <c r="V86" s="800"/>
      <c r="W86" s="798">
        <f>SUM(AA20,AA38,AA54,AA72,AA77,AA81)</f>
        <v>30</v>
      </c>
      <c r="X86" s="799"/>
      <c r="Y86" s="799"/>
      <c r="Z86" s="799"/>
      <c r="AA86" s="800"/>
      <c r="AB86" s="801">
        <f>SUM(AF20,AF38,AF54,AF72,AF77,AF81)</f>
        <v>30</v>
      </c>
      <c r="AC86" s="802"/>
      <c r="AD86" s="791"/>
      <c r="AE86" s="791"/>
      <c r="AF86" s="792"/>
      <c r="AG86" s="802">
        <f>SUM(AK20,AK38,AK54,AK72,AK77,AK81)</f>
        <v>40</v>
      </c>
      <c r="AH86" s="802"/>
      <c r="AI86" s="791"/>
      <c r="AJ86" s="791"/>
      <c r="AK86" s="792"/>
    </row>
    <row r="87" spans="1:37" ht="15.75" thickBot="1" x14ac:dyDescent="0.3">
      <c r="A87" s="785" t="s">
        <v>38</v>
      </c>
      <c r="B87" s="786"/>
      <c r="C87" s="188">
        <f>SUM(C20,C38,C54,C72,C77,C81)</f>
        <v>3800</v>
      </c>
      <c r="D87" s="188">
        <f>SUM(D20,D38,D54,D72,D77,D81)</f>
        <v>1385</v>
      </c>
      <c r="E87" s="188">
        <f>SUM(E20,E38,E54,E72,E77,E81)</f>
        <v>2415</v>
      </c>
      <c r="F87" s="188"/>
      <c r="G87" s="188">
        <f t="shared" ref="G87" si="28">SUM(G20,G38,G54,G72,G77,G81)</f>
        <v>190</v>
      </c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6"/>
      <c r="U87" s="6"/>
      <c r="V87" s="6"/>
      <c r="W87" s="5"/>
      <c r="X87" s="5"/>
      <c r="Y87" s="6"/>
      <c r="Z87" s="6"/>
      <c r="AA87" s="6"/>
    </row>
    <row r="88" spans="1:37" ht="29.25" customHeight="1" thickBot="1" x14ac:dyDescent="0.3">
      <c r="A88" s="787" t="s">
        <v>170</v>
      </c>
      <c r="B88" s="788"/>
      <c r="C88" s="788"/>
      <c r="D88" s="788"/>
      <c r="E88" s="789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</row>
    <row r="90" spans="1:37" x14ac:dyDescent="0.25">
      <c r="H90" s="331">
        <f>SUM(I82,N82,S82,X82,AC82,AH82)</f>
        <v>819</v>
      </c>
    </row>
  </sheetData>
  <mergeCells count="62">
    <mergeCell ref="AB7:AF7"/>
    <mergeCell ref="A1:AA1"/>
    <mergeCell ref="A2:AA2"/>
    <mergeCell ref="A3:AA3"/>
    <mergeCell ref="A4:AA4"/>
    <mergeCell ref="A5:AA5"/>
    <mergeCell ref="A6:A8"/>
    <mergeCell ref="B6:B8"/>
    <mergeCell ref="C6:C8"/>
    <mergeCell ref="D6:D8"/>
    <mergeCell ref="E6:E8"/>
    <mergeCell ref="A78:AK78"/>
    <mergeCell ref="AG7:AK7"/>
    <mergeCell ref="A9:AK9"/>
    <mergeCell ref="A20:B20"/>
    <mergeCell ref="A21:AK21"/>
    <mergeCell ref="A38:B38"/>
    <mergeCell ref="A39:AK39"/>
    <mergeCell ref="F6:F8"/>
    <mergeCell ref="G6:G8"/>
    <mergeCell ref="H6:Q6"/>
    <mergeCell ref="R6:AA6"/>
    <mergeCell ref="AB6:AK6"/>
    <mergeCell ref="H7:L7"/>
    <mergeCell ref="M7:Q7"/>
    <mergeCell ref="R7:V7"/>
    <mergeCell ref="W7:AA7"/>
    <mergeCell ref="A54:B54"/>
    <mergeCell ref="A55:AK55"/>
    <mergeCell ref="A72:B72"/>
    <mergeCell ref="A73:AK73"/>
    <mergeCell ref="A77:B77"/>
    <mergeCell ref="A81:B81"/>
    <mergeCell ref="A82:B82"/>
    <mergeCell ref="A83:G83"/>
    <mergeCell ref="H83:L83"/>
    <mergeCell ref="M83:Q83"/>
    <mergeCell ref="AB85:AF85"/>
    <mergeCell ref="W83:AA83"/>
    <mergeCell ref="AB83:AF83"/>
    <mergeCell ref="AG83:AK83"/>
    <mergeCell ref="A84:G84"/>
    <mergeCell ref="H84:Q84"/>
    <mergeCell ref="R84:AA84"/>
    <mergeCell ref="AB84:AK84"/>
    <mergeCell ref="R83:V83"/>
    <mergeCell ref="A87:B87"/>
    <mergeCell ref="A88:E88"/>
    <mergeCell ref="AG85:AK85"/>
    <mergeCell ref="A86:B86"/>
    <mergeCell ref="C86:G86"/>
    <mergeCell ref="H86:L86"/>
    <mergeCell ref="M86:Q86"/>
    <mergeCell ref="R86:V86"/>
    <mergeCell ref="W86:AA86"/>
    <mergeCell ref="AB86:AF86"/>
    <mergeCell ref="AG86:AK86"/>
    <mergeCell ref="A85:G85"/>
    <mergeCell ref="H85:L85"/>
    <mergeCell ref="M85:Q85"/>
    <mergeCell ref="R85:V85"/>
    <mergeCell ref="W85:AA85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4"/>
  <sheetViews>
    <sheetView zoomScale="90" zoomScaleNormal="90" workbookViewId="0">
      <selection activeCell="B26" sqref="B26"/>
    </sheetView>
  </sheetViews>
  <sheetFormatPr defaultRowHeight="15" x14ac:dyDescent="0.25"/>
  <cols>
    <col min="1" max="1" width="4" customWidth="1"/>
    <col min="2" max="2" width="49.5703125" customWidth="1"/>
    <col min="3" max="3" width="6.42578125" customWidth="1"/>
    <col min="4" max="4" width="5.42578125" customWidth="1"/>
    <col min="5" max="5" width="5.7109375" customWidth="1"/>
    <col min="6" max="6" width="4.5703125" customWidth="1"/>
    <col min="7" max="7" width="4.7109375" customWidth="1"/>
    <col min="8" max="9" width="4.140625" customWidth="1"/>
    <col min="10" max="11" width="3.7109375" customWidth="1"/>
    <col min="12" max="12" width="4.28515625" customWidth="1"/>
    <col min="13" max="14" width="4" customWidth="1"/>
    <col min="15" max="16" width="3.85546875" customWidth="1"/>
    <col min="17" max="17" width="4.5703125" customWidth="1"/>
    <col min="18" max="19" width="3.85546875" customWidth="1"/>
    <col min="20" max="21" width="4.140625" customWidth="1"/>
    <col min="22" max="22" width="4.85546875" customWidth="1"/>
    <col min="23" max="24" width="4" customWidth="1"/>
    <col min="25" max="26" width="4.140625" customWidth="1"/>
    <col min="27" max="29" width="4.28515625" customWidth="1"/>
    <col min="30" max="31" width="3.85546875" customWidth="1"/>
    <col min="32" max="32" width="4.28515625" customWidth="1"/>
    <col min="33" max="34" width="4" customWidth="1"/>
    <col min="35" max="35" width="3.7109375" customWidth="1"/>
    <col min="36" max="36" width="3.5703125" customWidth="1"/>
    <col min="37" max="37" width="4.42578125" customWidth="1"/>
  </cols>
  <sheetData>
    <row r="1" spans="1:37" ht="18.75" x14ac:dyDescent="0.25">
      <c r="A1" s="830" t="s">
        <v>0</v>
      </c>
      <c r="B1" s="830"/>
      <c r="C1" s="830"/>
      <c r="D1" s="830"/>
      <c r="E1" s="830"/>
      <c r="F1" s="830"/>
      <c r="G1" s="830"/>
      <c r="H1" s="830"/>
      <c r="I1" s="830"/>
      <c r="J1" s="830"/>
      <c r="K1" s="830"/>
      <c r="L1" s="830"/>
      <c r="M1" s="830"/>
      <c r="N1" s="830"/>
      <c r="O1" s="830"/>
      <c r="P1" s="830"/>
      <c r="Q1" s="830"/>
      <c r="R1" s="830"/>
      <c r="S1" s="830"/>
      <c r="T1" s="830"/>
      <c r="U1" s="830"/>
      <c r="V1" s="830"/>
      <c r="W1" s="830"/>
      <c r="X1" s="830"/>
      <c r="Y1" s="830"/>
      <c r="Z1" s="830"/>
      <c r="AA1" s="830"/>
    </row>
    <row r="2" spans="1:37" ht="18.75" x14ac:dyDescent="0.25">
      <c r="A2" s="830" t="s">
        <v>85</v>
      </c>
      <c r="B2" s="830"/>
      <c r="C2" s="830"/>
      <c r="D2" s="830"/>
      <c r="E2" s="830"/>
      <c r="F2" s="830"/>
      <c r="G2" s="830"/>
      <c r="H2" s="830"/>
      <c r="I2" s="830"/>
      <c r="J2" s="830"/>
      <c r="K2" s="830"/>
      <c r="L2" s="830"/>
      <c r="M2" s="830"/>
      <c r="N2" s="830"/>
      <c r="O2" s="830"/>
      <c r="P2" s="830"/>
      <c r="Q2" s="830"/>
      <c r="R2" s="830"/>
      <c r="S2" s="830"/>
      <c r="T2" s="830"/>
      <c r="U2" s="830"/>
      <c r="V2" s="830"/>
      <c r="W2" s="830"/>
      <c r="X2" s="830"/>
      <c r="Y2" s="830"/>
      <c r="Z2" s="830"/>
      <c r="AA2" s="830"/>
    </row>
    <row r="3" spans="1:37" ht="18.75" x14ac:dyDescent="0.25">
      <c r="A3" s="830" t="s">
        <v>86</v>
      </c>
      <c r="B3" s="830"/>
      <c r="C3" s="830"/>
      <c r="D3" s="830"/>
      <c r="E3" s="830"/>
      <c r="F3" s="830"/>
      <c r="G3" s="830"/>
      <c r="H3" s="830"/>
      <c r="I3" s="830"/>
      <c r="J3" s="830"/>
      <c r="K3" s="830"/>
      <c r="L3" s="830"/>
      <c r="M3" s="830"/>
      <c r="N3" s="830"/>
      <c r="O3" s="830"/>
      <c r="P3" s="830"/>
      <c r="Q3" s="830"/>
      <c r="R3" s="830"/>
      <c r="S3" s="830"/>
      <c r="T3" s="830"/>
      <c r="U3" s="830"/>
      <c r="V3" s="830"/>
      <c r="W3" s="830"/>
      <c r="X3" s="830"/>
      <c r="Y3" s="830"/>
      <c r="Z3" s="830"/>
      <c r="AA3" s="830"/>
    </row>
    <row r="4" spans="1:37" ht="18.75" x14ac:dyDescent="0.3">
      <c r="A4" s="831" t="s">
        <v>87</v>
      </c>
      <c r="B4" s="831"/>
      <c r="C4" s="831"/>
      <c r="D4" s="831"/>
      <c r="E4" s="831"/>
      <c r="F4" s="831"/>
      <c r="G4" s="831"/>
      <c r="H4" s="831"/>
      <c r="I4" s="831"/>
      <c r="J4" s="831"/>
      <c r="K4" s="831"/>
      <c r="L4" s="831"/>
      <c r="M4" s="831"/>
      <c r="N4" s="831"/>
      <c r="O4" s="831"/>
      <c r="P4" s="831"/>
      <c r="Q4" s="831"/>
      <c r="R4" s="831"/>
      <c r="S4" s="831"/>
      <c r="T4" s="831"/>
      <c r="U4" s="831"/>
      <c r="V4" s="831"/>
      <c r="W4" s="831"/>
      <c r="X4" s="831"/>
      <c r="Y4" s="831"/>
      <c r="Z4" s="831"/>
      <c r="AA4" s="831"/>
    </row>
    <row r="5" spans="1:37" ht="19.5" thickBot="1" x14ac:dyDescent="0.35">
      <c r="A5" s="831" t="s">
        <v>181</v>
      </c>
      <c r="B5" s="831"/>
      <c r="C5" s="831"/>
      <c r="D5" s="831"/>
      <c r="E5" s="831"/>
      <c r="F5" s="831"/>
      <c r="G5" s="831"/>
      <c r="H5" s="831"/>
      <c r="I5" s="831"/>
      <c r="J5" s="831"/>
      <c r="K5" s="831"/>
      <c r="L5" s="831"/>
      <c r="M5" s="831"/>
      <c r="N5" s="831"/>
      <c r="O5" s="831"/>
      <c r="P5" s="831"/>
      <c r="Q5" s="831"/>
      <c r="R5" s="831"/>
      <c r="S5" s="831"/>
      <c r="T5" s="831"/>
      <c r="U5" s="831"/>
      <c r="V5" s="831"/>
      <c r="W5" s="831"/>
      <c r="X5" s="831"/>
      <c r="Y5" s="831"/>
      <c r="Z5" s="831"/>
      <c r="AA5" s="831"/>
    </row>
    <row r="6" spans="1:37" ht="15.75" customHeight="1" thickBot="1" x14ac:dyDescent="0.3">
      <c r="A6" s="832" t="s">
        <v>1</v>
      </c>
      <c r="B6" s="833" t="s">
        <v>88</v>
      </c>
      <c r="C6" s="829" t="s">
        <v>2</v>
      </c>
      <c r="D6" s="829" t="s">
        <v>3</v>
      </c>
      <c r="E6" s="829" t="s">
        <v>77</v>
      </c>
      <c r="F6" s="829" t="s">
        <v>84</v>
      </c>
      <c r="G6" s="829" t="s">
        <v>82</v>
      </c>
      <c r="H6" s="820" t="s">
        <v>4</v>
      </c>
      <c r="I6" s="820"/>
      <c r="J6" s="820"/>
      <c r="K6" s="820"/>
      <c r="L6" s="820"/>
      <c r="M6" s="820"/>
      <c r="N6" s="820"/>
      <c r="O6" s="820"/>
      <c r="P6" s="820"/>
      <c r="Q6" s="820"/>
      <c r="R6" s="820" t="s">
        <v>5</v>
      </c>
      <c r="S6" s="820"/>
      <c r="T6" s="820"/>
      <c r="U6" s="820"/>
      <c r="V6" s="820"/>
      <c r="W6" s="820"/>
      <c r="X6" s="820"/>
      <c r="Y6" s="820"/>
      <c r="Z6" s="820"/>
      <c r="AA6" s="820"/>
      <c r="AB6" s="820" t="s">
        <v>90</v>
      </c>
      <c r="AC6" s="820"/>
      <c r="AD6" s="820"/>
      <c r="AE6" s="820"/>
      <c r="AF6" s="820"/>
      <c r="AG6" s="820"/>
      <c r="AH6" s="820"/>
      <c r="AI6" s="820"/>
      <c r="AJ6" s="820"/>
      <c r="AK6" s="820"/>
    </row>
    <row r="7" spans="1:37" ht="15" customHeight="1" thickBot="1" x14ac:dyDescent="0.3">
      <c r="A7" s="832"/>
      <c r="B7" s="833"/>
      <c r="C7" s="829"/>
      <c r="D7" s="829"/>
      <c r="E7" s="829"/>
      <c r="F7" s="829"/>
      <c r="G7" s="829"/>
      <c r="H7" s="820" t="s">
        <v>6</v>
      </c>
      <c r="I7" s="820"/>
      <c r="J7" s="820"/>
      <c r="K7" s="820"/>
      <c r="L7" s="820"/>
      <c r="M7" s="820" t="s">
        <v>7</v>
      </c>
      <c r="N7" s="820"/>
      <c r="O7" s="820"/>
      <c r="P7" s="820"/>
      <c r="Q7" s="820"/>
      <c r="R7" s="820" t="s">
        <v>8</v>
      </c>
      <c r="S7" s="820"/>
      <c r="T7" s="820"/>
      <c r="U7" s="820"/>
      <c r="V7" s="820"/>
      <c r="W7" s="820" t="s">
        <v>9</v>
      </c>
      <c r="X7" s="820"/>
      <c r="Y7" s="820"/>
      <c r="Z7" s="820"/>
      <c r="AA7" s="820"/>
      <c r="AB7" s="820" t="s">
        <v>91</v>
      </c>
      <c r="AC7" s="820"/>
      <c r="AD7" s="820"/>
      <c r="AE7" s="820"/>
      <c r="AF7" s="820"/>
      <c r="AG7" s="820" t="s">
        <v>92</v>
      </c>
      <c r="AH7" s="820"/>
      <c r="AI7" s="820"/>
      <c r="AJ7" s="820"/>
      <c r="AK7" s="820"/>
    </row>
    <row r="8" spans="1:37" ht="64.5" customHeight="1" thickBot="1" x14ac:dyDescent="0.3">
      <c r="A8" s="832"/>
      <c r="B8" s="833"/>
      <c r="C8" s="829"/>
      <c r="D8" s="829"/>
      <c r="E8" s="829"/>
      <c r="F8" s="829"/>
      <c r="G8" s="829"/>
      <c r="H8" s="330" t="s">
        <v>78</v>
      </c>
      <c r="I8" s="330" t="s">
        <v>162</v>
      </c>
      <c r="J8" s="330" t="s">
        <v>79</v>
      </c>
      <c r="K8" s="330" t="s">
        <v>80</v>
      </c>
      <c r="L8" s="32" t="s">
        <v>82</v>
      </c>
      <c r="M8" s="330" t="s">
        <v>78</v>
      </c>
      <c r="N8" s="330" t="s">
        <v>162</v>
      </c>
      <c r="O8" s="330" t="s">
        <v>79</v>
      </c>
      <c r="P8" s="330" t="s">
        <v>80</v>
      </c>
      <c r="Q8" s="32" t="s">
        <v>82</v>
      </c>
      <c r="R8" s="330" t="s">
        <v>78</v>
      </c>
      <c r="S8" s="330" t="s">
        <v>162</v>
      </c>
      <c r="T8" s="330" t="s">
        <v>79</v>
      </c>
      <c r="U8" s="330" t="s">
        <v>80</v>
      </c>
      <c r="V8" s="32" t="s">
        <v>83</v>
      </c>
      <c r="W8" s="330" t="s">
        <v>81</v>
      </c>
      <c r="X8" s="330" t="s">
        <v>162</v>
      </c>
      <c r="Y8" s="330" t="s">
        <v>79</v>
      </c>
      <c r="Z8" s="330" t="s">
        <v>80</v>
      </c>
      <c r="AA8" s="32" t="s">
        <v>82</v>
      </c>
      <c r="AB8" s="330" t="s">
        <v>78</v>
      </c>
      <c r="AC8" s="330" t="s">
        <v>162</v>
      </c>
      <c r="AD8" s="330" t="s">
        <v>79</v>
      </c>
      <c r="AE8" s="330" t="s">
        <v>80</v>
      </c>
      <c r="AF8" s="32" t="s">
        <v>82</v>
      </c>
      <c r="AG8" s="330" t="s">
        <v>78</v>
      </c>
      <c r="AH8" s="330" t="s">
        <v>162</v>
      </c>
      <c r="AI8" s="330" t="s">
        <v>79</v>
      </c>
      <c r="AJ8" s="330" t="s">
        <v>80</v>
      </c>
      <c r="AK8" s="32" t="s">
        <v>82</v>
      </c>
    </row>
    <row r="9" spans="1:37" ht="15.75" thickBot="1" x14ac:dyDescent="0.3">
      <c r="A9" s="821" t="s">
        <v>76</v>
      </c>
      <c r="B9" s="812"/>
      <c r="C9" s="812"/>
      <c r="D9" s="812"/>
      <c r="E9" s="812"/>
      <c r="F9" s="812"/>
      <c r="G9" s="812"/>
      <c r="H9" s="812"/>
      <c r="I9" s="812"/>
      <c r="J9" s="812"/>
      <c r="K9" s="812"/>
      <c r="L9" s="812"/>
      <c r="M9" s="812"/>
      <c r="N9" s="812"/>
      <c r="O9" s="812"/>
      <c r="P9" s="812"/>
      <c r="Q9" s="812"/>
      <c r="R9" s="812"/>
      <c r="S9" s="812"/>
      <c r="T9" s="812"/>
      <c r="U9" s="812"/>
      <c r="V9" s="812"/>
      <c r="W9" s="812"/>
      <c r="X9" s="812"/>
      <c r="Y9" s="812"/>
      <c r="Z9" s="812"/>
      <c r="AA9" s="812"/>
      <c r="AB9" s="812"/>
      <c r="AC9" s="812"/>
      <c r="AD9" s="812"/>
      <c r="AE9" s="812"/>
      <c r="AF9" s="812"/>
      <c r="AG9" s="812"/>
      <c r="AH9" s="812"/>
      <c r="AI9" s="812"/>
      <c r="AJ9" s="812"/>
      <c r="AK9" s="822"/>
    </row>
    <row r="10" spans="1:37" x14ac:dyDescent="0.25">
      <c r="A10" s="297" t="s">
        <v>10</v>
      </c>
      <c r="B10" s="294" t="s">
        <v>134</v>
      </c>
      <c r="C10" s="321">
        <f>SUM(D10:E10)</f>
        <v>72</v>
      </c>
      <c r="D10" s="303">
        <f>SUM(H10:I10,M10:N10,R10:S10,W10:X10,AB10:AC10,AG10:AH10)</f>
        <v>0</v>
      </c>
      <c r="E10" s="44">
        <f>SUM(J10:K10,O10:P10,T10:U10,Y10:Z10,AD10:AE10,AI10:AJ10)</f>
        <v>72</v>
      </c>
      <c r="F10" s="241" t="s">
        <v>11</v>
      </c>
      <c r="G10" s="20">
        <f>SUM(L10,Q10,V10,AA10,AF10,AK10)</f>
        <v>5</v>
      </c>
      <c r="H10" s="262"/>
      <c r="I10" s="109"/>
      <c r="J10" s="45">
        <v>18</v>
      </c>
      <c r="K10" s="313"/>
      <c r="L10" s="20">
        <v>1</v>
      </c>
      <c r="M10" s="262"/>
      <c r="N10" s="109"/>
      <c r="O10" s="45">
        <v>18</v>
      </c>
      <c r="P10" s="313"/>
      <c r="Q10" s="20">
        <v>1</v>
      </c>
      <c r="R10" s="262"/>
      <c r="S10" s="109"/>
      <c r="T10" s="45">
        <v>18</v>
      </c>
      <c r="U10" s="241"/>
      <c r="V10" s="20">
        <v>1</v>
      </c>
      <c r="W10" s="262"/>
      <c r="X10" s="109"/>
      <c r="Y10" s="45">
        <v>18</v>
      </c>
      <c r="Z10" s="241"/>
      <c r="AA10" s="20">
        <v>2</v>
      </c>
      <c r="AB10" s="265"/>
      <c r="AC10" s="105"/>
      <c r="AD10" s="105"/>
      <c r="AE10" s="313"/>
      <c r="AF10" s="119"/>
      <c r="AG10" s="265"/>
      <c r="AH10" s="105"/>
      <c r="AI10" s="105"/>
      <c r="AJ10" s="313"/>
      <c r="AK10" s="119"/>
    </row>
    <row r="11" spans="1:37" x14ac:dyDescent="0.25">
      <c r="A11" s="298" t="s">
        <v>12</v>
      </c>
      <c r="B11" s="295" t="s">
        <v>156</v>
      </c>
      <c r="C11" s="322">
        <f t="shared" ref="C11:C19" si="0">SUM(D11:E11)</f>
        <v>36</v>
      </c>
      <c r="D11" s="166">
        <f t="shared" ref="D11:D19" si="1">SUM(H11:I11,M11:N11,R11:S11,W11:X11,AB11:AC11,AG11:AH11)</f>
        <v>0</v>
      </c>
      <c r="E11" s="2">
        <f t="shared" ref="E11:E19" si="2">SUM(J11:K11,O11:P11,T11:U11,Y11:Z11,AD11:AE11,AI11:AJ11)</f>
        <v>36</v>
      </c>
      <c r="F11" s="34" t="s">
        <v>15</v>
      </c>
      <c r="G11" s="15">
        <f t="shared" ref="G11:G19" si="3">SUM(L11,Q11,V11,AA11,AF11,AK11)</f>
        <v>2</v>
      </c>
      <c r="H11" s="19"/>
      <c r="I11" s="14"/>
      <c r="J11" s="28">
        <v>18</v>
      </c>
      <c r="K11" s="34"/>
      <c r="L11" s="15">
        <v>1</v>
      </c>
      <c r="M11" s="19"/>
      <c r="N11" s="14"/>
      <c r="O11" s="28">
        <v>18</v>
      </c>
      <c r="P11" s="34"/>
      <c r="Q11" s="15">
        <v>1</v>
      </c>
      <c r="R11" s="19"/>
      <c r="S11" s="14"/>
      <c r="T11" s="28"/>
      <c r="U11" s="34"/>
      <c r="V11" s="15"/>
      <c r="W11" s="19"/>
      <c r="X11" s="14"/>
      <c r="Y11" s="28"/>
      <c r="Z11" s="34"/>
      <c r="AA11" s="15"/>
      <c r="AB11" s="74"/>
      <c r="AC11" s="62"/>
      <c r="AD11" s="62"/>
      <c r="AE11" s="61"/>
      <c r="AF11" s="120"/>
      <c r="AG11" s="74"/>
      <c r="AH11" s="62"/>
      <c r="AI11" s="62"/>
      <c r="AJ11" s="61"/>
      <c r="AK11" s="120"/>
    </row>
    <row r="12" spans="1:37" x14ac:dyDescent="0.25">
      <c r="A12" s="298" t="s">
        <v>13</v>
      </c>
      <c r="B12" s="295" t="s">
        <v>89</v>
      </c>
      <c r="C12" s="322">
        <f t="shared" si="0"/>
        <v>18</v>
      </c>
      <c r="D12" s="166">
        <f t="shared" si="1"/>
        <v>0</v>
      </c>
      <c r="E12" s="2">
        <f t="shared" si="2"/>
        <v>18</v>
      </c>
      <c r="F12" s="34" t="s">
        <v>15</v>
      </c>
      <c r="G12" s="15">
        <f t="shared" si="3"/>
        <v>2</v>
      </c>
      <c r="H12" s="19"/>
      <c r="I12" s="14"/>
      <c r="J12" s="28"/>
      <c r="K12" s="34"/>
      <c r="L12" s="15"/>
      <c r="M12" s="19"/>
      <c r="N12" s="14"/>
      <c r="O12" s="28"/>
      <c r="P12" s="34"/>
      <c r="Q12" s="15"/>
      <c r="R12" s="19"/>
      <c r="S12" s="14"/>
      <c r="T12" s="28">
        <v>18</v>
      </c>
      <c r="U12" s="34"/>
      <c r="V12" s="15">
        <v>2</v>
      </c>
      <c r="W12" s="19"/>
      <c r="X12" s="14"/>
      <c r="Y12" s="28"/>
      <c r="Z12" s="34"/>
      <c r="AA12" s="15"/>
      <c r="AB12" s="74"/>
      <c r="AC12" s="62"/>
      <c r="AD12" s="62"/>
      <c r="AE12" s="61"/>
      <c r="AF12" s="120"/>
      <c r="AG12" s="74"/>
      <c r="AH12" s="62"/>
      <c r="AI12" s="62"/>
      <c r="AJ12" s="61"/>
      <c r="AK12" s="120"/>
    </row>
    <row r="13" spans="1:37" x14ac:dyDescent="0.25">
      <c r="A13" s="298" t="s">
        <v>14</v>
      </c>
      <c r="B13" s="295" t="s">
        <v>126</v>
      </c>
      <c r="C13" s="322">
        <f t="shared" si="0"/>
        <v>10</v>
      </c>
      <c r="D13" s="166">
        <f t="shared" si="1"/>
        <v>10</v>
      </c>
      <c r="E13" s="2">
        <f t="shared" si="2"/>
        <v>0</v>
      </c>
      <c r="F13" s="34" t="s">
        <v>15</v>
      </c>
      <c r="G13" s="15">
        <f t="shared" si="3"/>
        <v>1</v>
      </c>
      <c r="H13" s="19"/>
      <c r="I13" s="14"/>
      <c r="J13" s="28"/>
      <c r="K13" s="34"/>
      <c r="L13" s="15"/>
      <c r="M13" s="19">
        <v>10</v>
      </c>
      <c r="N13" s="14"/>
      <c r="O13" s="28"/>
      <c r="P13" s="34"/>
      <c r="Q13" s="15">
        <v>1</v>
      </c>
      <c r="R13" s="19"/>
      <c r="S13" s="14"/>
      <c r="T13" s="28"/>
      <c r="U13" s="34"/>
      <c r="V13" s="15"/>
      <c r="W13" s="19"/>
      <c r="X13" s="14"/>
      <c r="Y13" s="28"/>
      <c r="Z13" s="34"/>
      <c r="AA13" s="15"/>
      <c r="AB13" s="74"/>
      <c r="AC13" s="62"/>
      <c r="AD13" s="62"/>
      <c r="AE13" s="61"/>
      <c r="AF13" s="120"/>
      <c r="AG13" s="74"/>
      <c r="AH13" s="62"/>
      <c r="AI13" s="62"/>
      <c r="AJ13" s="61"/>
      <c r="AK13" s="120"/>
    </row>
    <row r="14" spans="1:37" x14ac:dyDescent="0.25">
      <c r="A14" s="298" t="s">
        <v>16</v>
      </c>
      <c r="B14" s="295" t="s">
        <v>125</v>
      </c>
      <c r="C14" s="322">
        <f t="shared" si="0"/>
        <v>9</v>
      </c>
      <c r="D14" s="166">
        <f t="shared" si="1"/>
        <v>9</v>
      </c>
      <c r="E14" s="2">
        <f t="shared" si="2"/>
        <v>0</v>
      </c>
      <c r="F14" s="34" t="s">
        <v>15</v>
      </c>
      <c r="G14" s="15">
        <f t="shared" si="3"/>
        <v>1</v>
      </c>
      <c r="H14" s="19">
        <v>9</v>
      </c>
      <c r="I14" s="14"/>
      <c r="J14" s="28"/>
      <c r="K14" s="34"/>
      <c r="L14" s="15">
        <v>1</v>
      </c>
      <c r="M14" s="19"/>
      <c r="N14" s="14"/>
      <c r="O14" s="28"/>
      <c r="P14" s="34"/>
      <c r="Q14" s="15"/>
      <c r="R14" s="19"/>
      <c r="S14" s="14"/>
      <c r="T14" s="28"/>
      <c r="U14" s="34"/>
      <c r="V14" s="15"/>
      <c r="W14" s="19"/>
      <c r="X14" s="14"/>
      <c r="Y14" s="28"/>
      <c r="Z14" s="34"/>
      <c r="AA14" s="15"/>
      <c r="AB14" s="74"/>
      <c r="AC14" s="62"/>
      <c r="AD14" s="62"/>
      <c r="AE14" s="61"/>
      <c r="AF14" s="120"/>
      <c r="AG14" s="74"/>
      <c r="AH14" s="62"/>
      <c r="AI14" s="62"/>
      <c r="AJ14" s="61"/>
      <c r="AK14" s="120"/>
    </row>
    <row r="15" spans="1:37" x14ac:dyDescent="0.25">
      <c r="A15" s="298" t="s">
        <v>17</v>
      </c>
      <c r="B15" s="296" t="s">
        <v>172</v>
      </c>
      <c r="C15" s="322">
        <f t="shared" si="0"/>
        <v>2</v>
      </c>
      <c r="D15" s="166">
        <f t="shared" si="1"/>
        <v>2</v>
      </c>
      <c r="E15" s="2">
        <f t="shared" si="2"/>
        <v>0</v>
      </c>
      <c r="F15" s="34" t="s">
        <v>15</v>
      </c>
      <c r="G15" s="15">
        <v>0</v>
      </c>
      <c r="H15" s="19">
        <v>2</v>
      </c>
      <c r="I15" s="14"/>
      <c r="J15" s="28"/>
      <c r="K15" s="34"/>
      <c r="L15" s="15">
        <v>0</v>
      </c>
      <c r="M15" s="19"/>
      <c r="N15" s="14"/>
      <c r="O15" s="28"/>
      <c r="P15" s="34"/>
      <c r="Q15" s="15"/>
      <c r="R15" s="19"/>
      <c r="S15" s="14"/>
      <c r="T15" s="28"/>
      <c r="U15" s="34"/>
      <c r="V15" s="15"/>
      <c r="W15" s="19"/>
      <c r="X15" s="14"/>
      <c r="Y15" s="28"/>
      <c r="Z15" s="34"/>
      <c r="AA15" s="15"/>
      <c r="AB15" s="74"/>
      <c r="AC15" s="62"/>
      <c r="AD15" s="62"/>
      <c r="AE15" s="61"/>
      <c r="AF15" s="120"/>
      <c r="AG15" s="74"/>
      <c r="AH15" s="62"/>
      <c r="AI15" s="62"/>
      <c r="AJ15" s="61"/>
      <c r="AK15" s="120"/>
    </row>
    <row r="16" spans="1:37" x14ac:dyDescent="0.25">
      <c r="A16" s="298" t="s">
        <v>39</v>
      </c>
      <c r="B16" s="295" t="s">
        <v>163</v>
      </c>
      <c r="C16" s="322">
        <f t="shared" si="0"/>
        <v>10</v>
      </c>
      <c r="D16" s="166">
        <f t="shared" si="1"/>
        <v>10</v>
      </c>
      <c r="E16" s="2">
        <f t="shared" si="2"/>
        <v>0</v>
      </c>
      <c r="F16" s="34" t="s">
        <v>15</v>
      </c>
      <c r="G16" s="15">
        <f t="shared" si="3"/>
        <v>0</v>
      </c>
      <c r="H16" s="19">
        <v>10</v>
      </c>
      <c r="I16" s="14"/>
      <c r="J16" s="28"/>
      <c r="K16" s="34"/>
      <c r="L16" s="15"/>
      <c r="M16" s="19"/>
      <c r="N16" s="14"/>
      <c r="O16" s="28"/>
      <c r="P16" s="34"/>
      <c r="Q16" s="15"/>
      <c r="R16" s="19"/>
      <c r="S16" s="14"/>
      <c r="T16" s="28"/>
      <c r="U16" s="34"/>
      <c r="V16" s="15"/>
      <c r="W16" s="19"/>
      <c r="X16" s="14"/>
      <c r="Y16" s="28"/>
      <c r="Z16" s="34"/>
      <c r="AA16" s="15"/>
      <c r="AB16" s="74"/>
      <c r="AC16" s="62"/>
      <c r="AD16" s="62"/>
      <c r="AE16" s="61"/>
      <c r="AF16" s="120"/>
      <c r="AG16" s="74"/>
      <c r="AH16" s="62"/>
      <c r="AI16" s="62"/>
      <c r="AJ16" s="61"/>
      <c r="AK16" s="120"/>
    </row>
    <row r="17" spans="1:37" x14ac:dyDescent="0.25">
      <c r="A17" s="298" t="s">
        <v>40</v>
      </c>
      <c r="B17" s="300" t="s">
        <v>136</v>
      </c>
      <c r="C17" s="322">
        <f>SUM(D17:E17)</f>
        <v>9</v>
      </c>
      <c r="D17" s="166">
        <f t="shared" si="1"/>
        <v>9</v>
      </c>
      <c r="E17" s="2">
        <f t="shared" si="2"/>
        <v>0</v>
      </c>
      <c r="F17" s="40" t="s">
        <v>15</v>
      </c>
      <c r="G17" s="15">
        <f>SUM(L17,Q17,V17,AA17,AF17,AK17)</f>
        <v>1</v>
      </c>
      <c r="H17" s="166">
        <v>9</v>
      </c>
      <c r="I17" s="2"/>
      <c r="J17" s="2"/>
      <c r="K17" s="167"/>
      <c r="L17" s="181">
        <v>1</v>
      </c>
      <c r="M17" s="19"/>
      <c r="N17" s="14"/>
      <c r="O17" s="28"/>
      <c r="P17" s="34"/>
      <c r="Q17" s="242"/>
      <c r="R17" s="19"/>
      <c r="S17" s="14"/>
      <c r="T17" s="28"/>
      <c r="U17" s="34"/>
      <c r="V17" s="15"/>
      <c r="W17" s="19"/>
      <c r="X17" s="14"/>
      <c r="Y17" s="28"/>
      <c r="Z17" s="34"/>
      <c r="AA17" s="15"/>
      <c r="AB17" s="74"/>
      <c r="AC17" s="62"/>
      <c r="AD17" s="62"/>
      <c r="AE17" s="61"/>
      <c r="AF17" s="120"/>
      <c r="AG17" s="74"/>
      <c r="AH17" s="62"/>
      <c r="AI17" s="62"/>
      <c r="AJ17" s="61"/>
      <c r="AK17" s="120"/>
    </row>
    <row r="18" spans="1:37" ht="15.75" thickBot="1" x14ac:dyDescent="0.3">
      <c r="A18" s="298" t="s">
        <v>41</v>
      </c>
      <c r="B18" s="252" t="s">
        <v>179</v>
      </c>
      <c r="C18" s="322">
        <f t="shared" si="0"/>
        <v>20</v>
      </c>
      <c r="D18" s="166">
        <f t="shared" si="1"/>
        <v>0</v>
      </c>
      <c r="E18" s="2">
        <f t="shared" si="2"/>
        <v>20</v>
      </c>
      <c r="F18" s="34" t="s">
        <v>15</v>
      </c>
      <c r="G18" s="15">
        <f t="shared" si="3"/>
        <v>12</v>
      </c>
      <c r="H18" s="19"/>
      <c r="I18" s="14"/>
      <c r="J18" s="28"/>
      <c r="K18" s="34"/>
      <c r="L18" s="15"/>
      <c r="M18" s="19"/>
      <c r="N18" s="14"/>
      <c r="O18" s="28"/>
      <c r="P18" s="34"/>
      <c r="Q18" s="15"/>
      <c r="R18" s="19"/>
      <c r="S18" s="14"/>
      <c r="T18" s="28"/>
      <c r="U18" s="34"/>
      <c r="V18" s="15"/>
      <c r="W18" s="19"/>
      <c r="X18" s="14"/>
      <c r="Y18" s="28"/>
      <c r="Z18" s="34"/>
      <c r="AA18" s="15"/>
      <c r="AB18" s="74"/>
      <c r="AC18" s="62"/>
      <c r="AD18" s="62">
        <v>10</v>
      </c>
      <c r="AE18" s="61"/>
      <c r="AF18" s="120">
        <v>6</v>
      </c>
      <c r="AG18" s="77"/>
      <c r="AH18" s="75"/>
      <c r="AI18" s="62">
        <v>10</v>
      </c>
      <c r="AJ18" s="61"/>
      <c r="AK18" s="157">
        <v>6</v>
      </c>
    </row>
    <row r="19" spans="1:37" ht="15.75" thickBot="1" x14ac:dyDescent="0.3">
      <c r="A19" s="299">
        <v>10</v>
      </c>
      <c r="B19" s="324" t="s">
        <v>175</v>
      </c>
      <c r="C19" s="325">
        <f t="shared" si="0"/>
        <v>0</v>
      </c>
      <c r="D19" s="3">
        <f t="shared" si="1"/>
        <v>0</v>
      </c>
      <c r="E19" s="26">
        <f t="shared" si="2"/>
        <v>0</v>
      </c>
      <c r="F19" s="27" t="s">
        <v>11</v>
      </c>
      <c r="G19" s="16">
        <f t="shared" si="3"/>
        <v>10</v>
      </c>
      <c r="H19" s="21"/>
      <c r="I19" s="315"/>
      <c r="J19" s="33"/>
      <c r="K19" s="27"/>
      <c r="L19" s="16"/>
      <c r="M19" s="21"/>
      <c r="N19" s="315"/>
      <c r="O19" s="33"/>
      <c r="P19" s="27"/>
      <c r="Q19" s="16"/>
      <c r="R19" s="21"/>
      <c r="S19" s="315"/>
      <c r="T19" s="33"/>
      <c r="U19" s="27"/>
      <c r="V19" s="16"/>
      <c r="W19" s="21"/>
      <c r="X19" s="315"/>
      <c r="Y19" s="33"/>
      <c r="Z19" s="27"/>
      <c r="AA19" s="16"/>
      <c r="AB19" s="171"/>
      <c r="AC19" s="60"/>
      <c r="AD19" s="60"/>
      <c r="AE19" s="173"/>
      <c r="AF19" s="236"/>
      <c r="AG19" s="99"/>
      <c r="AH19" s="100"/>
      <c r="AI19" s="60"/>
      <c r="AJ19" s="173"/>
      <c r="AK19" s="158">
        <v>10</v>
      </c>
    </row>
    <row r="20" spans="1:37" ht="15.75" thickBot="1" x14ac:dyDescent="0.3">
      <c r="A20" s="805" t="s">
        <v>18</v>
      </c>
      <c r="B20" s="843"/>
      <c r="C20" s="121">
        <f>SUM(C10:C14,C17:C19)</f>
        <v>174</v>
      </c>
      <c r="D20" s="318">
        <f t="shared" ref="D20:F20" si="4">SUM(D10:D14,D17:D18)</f>
        <v>28</v>
      </c>
      <c r="E20" s="319">
        <f t="shared" si="4"/>
        <v>146</v>
      </c>
      <c r="F20" s="320">
        <f t="shared" si="4"/>
        <v>0</v>
      </c>
      <c r="G20" s="121">
        <f>SUM(G10:G19)</f>
        <v>34</v>
      </c>
      <c r="H20" s="318">
        <f t="shared" ref="H20:AK20" si="5">SUM(H10:H18)</f>
        <v>30</v>
      </c>
      <c r="I20" s="318">
        <f t="shared" si="5"/>
        <v>0</v>
      </c>
      <c r="J20" s="319">
        <f t="shared" si="5"/>
        <v>36</v>
      </c>
      <c r="K20" s="320">
        <f t="shared" si="5"/>
        <v>0</v>
      </c>
      <c r="L20" s="121">
        <f t="shared" si="5"/>
        <v>4</v>
      </c>
      <c r="M20" s="318">
        <f t="shared" si="5"/>
        <v>10</v>
      </c>
      <c r="N20" s="318">
        <f t="shared" si="5"/>
        <v>0</v>
      </c>
      <c r="O20" s="319">
        <f t="shared" si="5"/>
        <v>36</v>
      </c>
      <c r="P20" s="320">
        <f t="shared" si="5"/>
        <v>0</v>
      </c>
      <c r="Q20" s="121">
        <f t="shared" si="5"/>
        <v>3</v>
      </c>
      <c r="R20" s="318">
        <f t="shared" si="5"/>
        <v>0</v>
      </c>
      <c r="S20" s="318">
        <f t="shared" si="5"/>
        <v>0</v>
      </c>
      <c r="T20" s="319">
        <f t="shared" si="5"/>
        <v>36</v>
      </c>
      <c r="U20" s="320">
        <f t="shared" si="5"/>
        <v>0</v>
      </c>
      <c r="V20" s="121">
        <f t="shared" si="5"/>
        <v>3</v>
      </c>
      <c r="W20" s="318">
        <f t="shared" si="5"/>
        <v>0</v>
      </c>
      <c r="X20" s="318">
        <f t="shared" si="5"/>
        <v>0</v>
      </c>
      <c r="Y20" s="319">
        <f t="shared" si="5"/>
        <v>18</v>
      </c>
      <c r="Z20" s="320">
        <f t="shared" si="5"/>
        <v>0</v>
      </c>
      <c r="AA20" s="121">
        <f t="shared" si="5"/>
        <v>2</v>
      </c>
      <c r="AB20" s="318">
        <f t="shared" si="5"/>
        <v>0</v>
      </c>
      <c r="AC20" s="318">
        <f t="shared" si="5"/>
        <v>0</v>
      </c>
      <c r="AD20" s="319">
        <f t="shared" si="5"/>
        <v>10</v>
      </c>
      <c r="AE20" s="320">
        <f t="shared" si="5"/>
        <v>0</v>
      </c>
      <c r="AF20" s="121">
        <f t="shared" si="5"/>
        <v>6</v>
      </c>
      <c r="AG20" s="318">
        <f t="shared" si="5"/>
        <v>0</v>
      </c>
      <c r="AH20" s="318">
        <f t="shared" si="5"/>
        <v>0</v>
      </c>
      <c r="AI20" s="319">
        <f t="shared" si="5"/>
        <v>10</v>
      </c>
      <c r="AJ20" s="320">
        <f t="shared" si="5"/>
        <v>0</v>
      </c>
      <c r="AK20" s="121">
        <f t="shared" si="5"/>
        <v>6</v>
      </c>
    </row>
    <row r="21" spans="1:37" ht="15.75" customHeight="1" thickBot="1" x14ac:dyDescent="0.3">
      <c r="A21" s="838" t="s">
        <v>74</v>
      </c>
      <c r="B21" s="839"/>
      <c r="C21" s="840"/>
      <c r="D21" s="840"/>
      <c r="E21" s="840"/>
      <c r="F21" s="840"/>
      <c r="G21" s="839"/>
      <c r="H21" s="839"/>
      <c r="I21" s="839"/>
      <c r="J21" s="839"/>
      <c r="K21" s="839"/>
      <c r="L21" s="839"/>
      <c r="M21" s="839"/>
      <c r="N21" s="839"/>
      <c r="O21" s="839"/>
      <c r="P21" s="839"/>
      <c r="Q21" s="839"/>
      <c r="R21" s="839"/>
      <c r="S21" s="839"/>
      <c r="T21" s="839"/>
      <c r="U21" s="839"/>
      <c r="V21" s="839"/>
      <c r="W21" s="839"/>
      <c r="X21" s="839"/>
      <c r="Y21" s="839"/>
      <c r="Z21" s="839"/>
      <c r="AA21" s="839"/>
      <c r="AB21" s="839"/>
      <c r="AC21" s="839"/>
      <c r="AD21" s="839"/>
      <c r="AE21" s="839"/>
      <c r="AF21" s="839"/>
      <c r="AG21" s="839"/>
      <c r="AH21" s="839"/>
      <c r="AI21" s="839"/>
      <c r="AJ21" s="839"/>
      <c r="AK21" s="841"/>
    </row>
    <row r="22" spans="1:37" ht="15" customHeight="1" x14ac:dyDescent="0.25">
      <c r="A22" s="10" t="s">
        <v>42</v>
      </c>
      <c r="B22" s="222" t="s">
        <v>94</v>
      </c>
      <c r="C22" s="103">
        <f>SUM(D22:E22)</f>
        <v>60</v>
      </c>
      <c r="D22" s="44">
        <f>SUM(H22:I22,M22:N22,R22:S22,W22:X22,AB22:AC22,AG22:AH22,)</f>
        <v>30</v>
      </c>
      <c r="E22" s="44">
        <f>SUM(J22:K22,O22:P22,T22:U22,Y22:Z22,AD22:AE22,AI22:AJ22,)</f>
        <v>30</v>
      </c>
      <c r="F22" s="47" t="s">
        <v>11</v>
      </c>
      <c r="G22" s="230">
        <f>SUM(L22,Q22,V22,AA22,AF22,AK22)</f>
        <v>7</v>
      </c>
      <c r="H22" s="46">
        <v>6</v>
      </c>
      <c r="I22" s="262">
        <v>9</v>
      </c>
      <c r="J22" s="45">
        <v>15</v>
      </c>
      <c r="K22" s="47"/>
      <c r="L22" s="20">
        <v>3</v>
      </c>
      <c r="M22" s="46">
        <v>6</v>
      </c>
      <c r="N22" s="262">
        <v>9</v>
      </c>
      <c r="O22" s="45">
        <v>15</v>
      </c>
      <c r="P22" s="47"/>
      <c r="Q22" s="230">
        <v>4</v>
      </c>
      <c r="R22" s="46"/>
      <c r="S22" s="262"/>
      <c r="T22" s="45"/>
      <c r="U22" s="47"/>
      <c r="V22" s="20"/>
      <c r="W22" s="46"/>
      <c r="X22" s="262"/>
      <c r="Y22" s="45"/>
      <c r="Z22" s="47"/>
      <c r="AA22" s="20"/>
      <c r="AB22" s="104"/>
      <c r="AC22" s="265"/>
      <c r="AD22" s="105"/>
      <c r="AE22" s="57"/>
      <c r="AF22" s="119"/>
      <c r="AG22" s="104"/>
      <c r="AH22" s="265"/>
      <c r="AI22" s="105"/>
      <c r="AJ22" s="57"/>
      <c r="AK22" s="119"/>
    </row>
    <row r="23" spans="1:37" ht="15" customHeight="1" x14ac:dyDescent="0.25">
      <c r="A23" s="10" t="s">
        <v>43</v>
      </c>
      <c r="B23" s="223" t="s">
        <v>95</v>
      </c>
      <c r="C23" s="227">
        <f t="shared" ref="C23:C37" si="6">SUM(D23:E23)</f>
        <v>20</v>
      </c>
      <c r="D23" s="2">
        <f t="shared" ref="D23:D37" si="7">SUM(H23:I23,M23:N23,R23:S23,W23:X23,AB23:AC23,AG23:AH23,)</f>
        <v>10</v>
      </c>
      <c r="E23" s="2">
        <f t="shared" ref="E23:E37" si="8">SUM(J23:K23,O23:P23,T23:U23,Y23:Z23,AD23:AE23,AI23:AJ23,)</f>
        <v>10</v>
      </c>
      <c r="F23" s="49" t="s">
        <v>11</v>
      </c>
      <c r="G23" s="153">
        <f t="shared" ref="G23:G37" si="9">SUM(L23,Q23,V23,AA23,AF23,AK23)</f>
        <v>2</v>
      </c>
      <c r="H23" s="48">
        <v>10</v>
      </c>
      <c r="I23" s="19"/>
      <c r="J23" s="28">
        <v>10</v>
      </c>
      <c r="K23" s="49"/>
      <c r="L23" s="15">
        <v>2</v>
      </c>
      <c r="M23" s="48"/>
      <c r="N23" s="19"/>
      <c r="O23" s="28"/>
      <c r="P23" s="49"/>
      <c r="Q23" s="153"/>
      <c r="R23" s="48"/>
      <c r="S23" s="19"/>
      <c r="T23" s="28"/>
      <c r="U23" s="49"/>
      <c r="V23" s="15"/>
      <c r="W23" s="48"/>
      <c r="X23" s="19"/>
      <c r="Y23" s="28"/>
      <c r="Z23" s="49"/>
      <c r="AA23" s="15"/>
      <c r="AB23" s="66"/>
      <c r="AC23" s="74"/>
      <c r="AD23" s="62"/>
      <c r="AE23" s="52"/>
      <c r="AF23" s="120"/>
      <c r="AG23" s="66"/>
      <c r="AH23" s="74"/>
      <c r="AI23" s="62"/>
      <c r="AJ23" s="52"/>
      <c r="AK23" s="120"/>
    </row>
    <row r="24" spans="1:37" ht="16.5" customHeight="1" x14ac:dyDescent="0.25">
      <c r="A24" s="10" t="s">
        <v>44</v>
      </c>
      <c r="B24" s="223" t="s">
        <v>96</v>
      </c>
      <c r="C24" s="227">
        <f t="shared" si="6"/>
        <v>20</v>
      </c>
      <c r="D24" s="2">
        <f t="shared" si="7"/>
        <v>10</v>
      </c>
      <c r="E24" s="2">
        <f t="shared" si="8"/>
        <v>10</v>
      </c>
      <c r="F24" s="49" t="s">
        <v>15</v>
      </c>
      <c r="G24" s="153">
        <f t="shared" si="9"/>
        <v>1</v>
      </c>
      <c r="H24" s="88">
        <v>10</v>
      </c>
      <c r="I24" s="77"/>
      <c r="J24" s="75"/>
      <c r="K24" s="76">
        <v>10</v>
      </c>
      <c r="L24" s="123">
        <v>1</v>
      </c>
      <c r="M24" s="48"/>
      <c r="N24" s="19"/>
      <c r="O24" s="28"/>
      <c r="P24" s="49"/>
      <c r="Q24" s="153"/>
      <c r="R24" s="48"/>
      <c r="S24" s="19"/>
      <c r="T24" s="28"/>
      <c r="U24" s="49"/>
      <c r="V24" s="15"/>
      <c r="W24" s="48"/>
      <c r="X24" s="19"/>
      <c r="Y24" s="28"/>
      <c r="Z24" s="49"/>
      <c r="AA24" s="15"/>
      <c r="AB24" s="66"/>
      <c r="AC24" s="74"/>
      <c r="AD24" s="62"/>
      <c r="AE24" s="52"/>
      <c r="AF24" s="120"/>
      <c r="AG24" s="66"/>
      <c r="AH24" s="74"/>
      <c r="AI24" s="62"/>
      <c r="AJ24" s="52"/>
      <c r="AK24" s="120"/>
    </row>
    <row r="25" spans="1:37" ht="15.75" customHeight="1" x14ac:dyDescent="0.25">
      <c r="A25" s="10" t="s">
        <v>45</v>
      </c>
      <c r="B25" s="223" t="s">
        <v>97</v>
      </c>
      <c r="C25" s="227">
        <f t="shared" si="6"/>
        <v>28</v>
      </c>
      <c r="D25" s="2">
        <f t="shared" si="7"/>
        <v>18</v>
      </c>
      <c r="E25" s="2">
        <f t="shared" si="8"/>
        <v>10</v>
      </c>
      <c r="F25" s="49" t="s">
        <v>11</v>
      </c>
      <c r="G25" s="153">
        <f t="shared" si="9"/>
        <v>2</v>
      </c>
      <c r="H25" s="48">
        <v>6</v>
      </c>
      <c r="I25" s="19">
        <v>12</v>
      </c>
      <c r="J25" s="28"/>
      <c r="K25" s="49">
        <v>10</v>
      </c>
      <c r="L25" s="15">
        <v>2</v>
      </c>
      <c r="M25" s="48"/>
      <c r="N25" s="19"/>
      <c r="O25" s="28"/>
      <c r="P25" s="49"/>
      <c r="Q25" s="153"/>
      <c r="R25" s="48"/>
      <c r="S25" s="19"/>
      <c r="T25" s="28"/>
      <c r="U25" s="49"/>
      <c r="V25" s="134"/>
      <c r="W25" s="48"/>
      <c r="X25" s="19"/>
      <c r="Y25" s="28"/>
      <c r="Z25" s="49"/>
      <c r="AA25" s="15"/>
      <c r="AB25" s="66"/>
      <c r="AC25" s="74"/>
      <c r="AD25" s="62"/>
      <c r="AE25" s="52"/>
      <c r="AF25" s="120"/>
      <c r="AG25" s="66"/>
      <c r="AH25" s="74"/>
      <c r="AI25" s="62"/>
      <c r="AJ25" s="52"/>
      <c r="AK25" s="120"/>
    </row>
    <row r="26" spans="1:37" ht="15.75" customHeight="1" x14ac:dyDescent="0.25">
      <c r="A26" s="10" t="s">
        <v>46</v>
      </c>
      <c r="B26" s="224" t="s">
        <v>98</v>
      </c>
      <c r="C26" s="227">
        <f t="shared" si="6"/>
        <v>10</v>
      </c>
      <c r="D26" s="2">
        <f t="shared" si="7"/>
        <v>10</v>
      </c>
      <c r="E26" s="2">
        <f t="shared" si="8"/>
        <v>0</v>
      </c>
      <c r="F26" s="51" t="s">
        <v>15</v>
      </c>
      <c r="G26" s="153">
        <f t="shared" si="9"/>
        <v>1</v>
      </c>
      <c r="H26" s="228"/>
      <c r="I26" s="78"/>
      <c r="J26" s="28"/>
      <c r="K26" s="49"/>
      <c r="L26" s="15"/>
      <c r="M26" s="48">
        <v>10</v>
      </c>
      <c r="N26" s="19"/>
      <c r="O26" s="28"/>
      <c r="P26" s="49"/>
      <c r="Q26" s="153">
        <v>1</v>
      </c>
      <c r="R26" s="48"/>
      <c r="S26" s="19"/>
      <c r="T26" s="28"/>
      <c r="U26" s="49"/>
      <c r="V26" s="15"/>
      <c r="W26" s="48"/>
      <c r="X26" s="19"/>
      <c r="Y26" s="28"/>
      <c r="Z26" s="49"/>
      <c r="AA26" s="15"/>
      <c r="AB26" s="66"/>
      <c r="AC26" s="74"/>
      <c r="AD26" s="62"/>
      <c r="AE26" s="52"/>
      <c r="AF26" s="120"/>
      <c r="AG26" s="66"/>
      <c r="AH26" s="74"/>
      <c r="AI26" s="62"/>
      <c r="AJ26" s="52"/>
      <c r="AK26" s="120"/>
    </row>
    <row r="27" spans="1:37" x14ac:dyDescent="0.25">
      <c r="A27" s="10" t="s">
        <v>47</v>
      </c>
      <c r="B27" s="191" t="s">
        <v>52</v>
      </c>
      <c r="C27" s="227">
        <f t="shared" si="6"/>
        <v>15</v>
      </c>
      <c r="D27" s="2">
        <f t="shared" si="7"/>
        <v>10</v>
      </c>
      <c r="E27" s="2">
        <f t="shared" si="8"/>
        <v>5</v>
      </c>
      <c r="F27" s="51" t="s">
        <v>15</v>
      </c>
      <c r="G27" s="153">
        <f t="shared" si="9"/>
        <v>2</v>
      </c>
      <c r="H27" s="48">
        <v>10</v>
      </c>
      <c r="I27" s="19"/>
      <c r="J27" s="28"/>
      <c r="K27" s="49">
        <v>5</v>
      </c>
      <c r="L27" s="231">
        <v>2</v>
      </c>
      <c r="M27" s="48"/>
      <c r="N27" s="19"/>
      <c r="O27" s="28"/>
      <c r="P27" s="49"/>
      <c r="Q27" s="231"/>
      <c r="R27" s="48"/>
      <c r="S27" s="19"/>
      <c r="T27" s="28"/>
      <c r="U27" s="49"/>
      <c r="V27" s="15"/>
      <c r="W27" s="48"/>
      <c r="X27" s="19"/>
      <c r="Y27" s="28"/>
      <c r="Z27" s="49"/>
      <c r="AA27" s="15"/>
      <c r="AB27" s="66"/>
      <c r="AC27" s="74"/>
      <c r="AD27" s="62"/>
      <c r="AE27" s="52"/>
      <c r="AF27" s="120"/>
      <c r="AG27" s="66"/>
      <c r="AH27" s="74"/>
      <c r="AI27" s="62"/>
      <c r="AJ27" s="52"/>
      <c r="AK27" s="120"/>
    </row>
    <row r="28" spans="1:37" x14ac:dyDescent="0.25">
      <c r="A28" s="10" t="s">
        <v>48</v>
      </c>
      <c r="B28" s="191" t="s">
        <v>99</v>
      </c>
      <c r="C28" s="227">
        <f t="shared" si="6"/>
        <v>25</v>
      </c>
      <c r="D28" s="2">
        <f t="shared" si="7"/>
        <v>10</v>
      </c>
      <c r="E28" s="2">
        <f t="shared" si="8"/>
        <v>15</v>
      </c>
      <c r="F28" s="51" t="s">
        <v>11</v>
      </c>
      <c r="G28" s="153">
        <f t="shared" si="9"/>
        <v>2</v>
      </c>
      <c r="H28" s="50">
        <v>10</v>
      </c>
      <c r="I28" s="79"/>
      <c r="J28" s="29">
        <v>5</v>
      </c>
      <c r="K28" s="76">
        <v>10</v>
      </c>
      <c r="L28" s="124">
        <v>2</v>
      </c>
      <c r="M28" s="48"/>
      <c r="N28" s="19"/>
      <c r="O28" s="28"/>
      <c r="P28" s="49"/>
      <c r="Q28" s="153"/>
      <c r="R28" s="48"/>
      <c r="S28" s="19"/>
      <c r="T28" s="28"/>
      <c r="U28" s="49"/>
      <c r="V28" s="15"/>
      <c r="W28" s="48"/>
      <c r="X28" s="19"/>
      <c r="Y28" s="28"/>
      <c r="Z28" s="49"/>
      <c r="AA28" s="15"/>
      <c r="AB28" s="66"/>
      <c r="AC28" s="74"/>
      <c r="AD28" s="62"/>
      <c r="AE28" s="52"/>
      <c r="AF28" s="137"/>
      <c r="AG28" s="66"/>
      <c r="AH28" s="74"/>
      <c r="AI28" s="62"/>
      <c r="AJ28" s="52"/>
      <c r="AK28" s="120"/>
    </row>
    <row r="29" spans="1:37" x14ac:dyDescent="0.25">
      <c r="A29" s="10" t="s">
        <v>53</v>
      </c>
      <c r="B29" s="191" t="s">
        <v>100</v>
      </c>
      <c r="C29" s="227">
        <f t="shared" si="6"/>
        <v>18</v>
      </c>
      <c r="D29" s="2">
        <f t="shared" si="7"/>
        <v>9</v>
      </c>
      <c r="E29" s="2">
        <f t="shared" si="8"/>
        <v>9</v>
      </c>
      <c r="F29" s="51" t="s">
        <v>15</v>
      </c>
      <c r="G29" s="153">
        <f t="shared" si="9"/>
        <v>2</v>
      </c>
      <c r="H29" s="50">
        <v>9</v>
      </c>
      <c r="I29" s="79"/>
      <c r="J29" s="29"/>
      <c r="K29" s="51">
        <v>9</v>
      </c>
      <c r="L29" s="124">
        <v>2</v>
      </c>
      <c r="M29" s="66"/>
      <c r="N29" s="74"/>
      <c r="O29" s="62"/>
      <c r="P29" s="52"/>
      <c r="Q29" s="232"/>
      <c r="R29" s="48"/>
      <c r="S29" s="19"/>
      <c r="T29" s="28"/>
      <c r="U29" s="49"/>
      <c r="V29" s="15"/>
      <c r="W29" s="48"/>
      <c r="X29" s="264"/>
      <c r="Y29" s="34"/>
      <c r="Z29" s="52"/>
      <c r="AA29" s="15"/>
      <c r="AB29" s="66"/>
      <c r="AC29" s="74"/>
      <c r="AD29" s="62"/>
      <c r="AE29" s="52"/>
      <c r="AF29" s="120"/>
      <c r="AG29" s="66"/>
      <c r="AH29" s="74"/>
      <c r="AI29" s="62"/>
      <c r="AJ29" s="52"/>
      <c r="AK29" s="120"/>
    </row>
    <row r="30" spans="1:37" x14ac:dyDescent="0.25">
      <c r="A30" s="10" t="s">
        <v>19</v>
      </c>
      <c r="B30" s="191" t="s">
        <v>101</v>
      </c>
      <c r="C30" s="227">
        <f t="shared" si="6"/>
        <v>10</v>
      </c>
      <c r="D30" s="2">
        <f t="shared" si="7"/>
        <v>10</v>
      </c>
      <c r="E30" s="2">
        <f t="shared" si="8"/>
        <v>0</v>
      </c>
      <c r="F30" s="51" t="s">
        <v>15</v>
      </c>
      <c r="G30" s="153">
        <f t="shared" si="9"/>
        <v>1</v>
      </c>
      <c r="H30" s="50"/>
      <c r="I30" s="79"/>
      <c r="J30" s="29"/>
      <c r="K30" s="51"/>
      <c r="L30" s="124"/>
      <c r="M30" s="48"/>
      <c r="N30" s="19"/>
      <c r="O30" s="28"/>
      <c r="P30" s="49"/>
      <c r="Q30" s="153"/>
      <c r="R30" s="48">
        <v>10</v>
      </c>
      <c r="S30" s="19"/>
      <c r="T30" s="28"/>
      <c r="U30" s="49"/>
      <c r="V30" s="15">
        <v>1</v>
      </c>
      <c r="W30" s="48"/>
      <c r="X30" s="19"/>
      <c r="Y30" s="28"/>
      <c r="Z30" s="49"/>
      <c r="AA30" s="15"/>
      <c r="AB30" s="66"/>
      <c r="AC30" s="74"/>
      <c r="AD30" s="62"/>
      <c r="AE30" s="52"/>
      <c r="AF30" s="120"/>
      <c r="AG30" s="66"/>
      <c r="AH30" s="74"/>
      <c r="AI30" s="62"/>
      <c r="AJ30" s="52"/>
      <c r="AK30" s="120"/>
    </row>
    <row r="31" spans="1:37" x14ac:dyDescent="0.25">
      <c r="A31" s="10" t="s">
        <v>20</v>
      </c>
      <c r="B31" s="191" t="s">
        <v>102</v>
      </c>
      <c r="C31" s="227">
        <f t="shared" si="6"/>
        <v>18</v>
      </c>
      <c r="D31" s="2">
        <f t="shared" si="7"/>
        <v>9</v>
      </c>
      <c r="E31" s="2">
        <f t="shared" si="8"/>
        <v>9</v>
      </c>
      <c r="F31" s="51" t="s">
        <v>15</v>
      </c>
      <c r="G31" s="153">
        <f t="shared" si="9"/>
        <v>2</v>
      </c>
      <c r="H31" s="50">
        <v>9</v>
      </c>
      <c r="I31" s="79"/>
      <c r="J31" s="29">
        <v>9</v>
      </c>
      <c r="K31" s="51"/>
      <c r="L31" s="124">
        <v>2</v>
      </c>
      <c r="M31" s="48"/>
      <c r="N31" s="19"/>
      <c r="O31" s="28"/>
      <c r="P31" s="49"/>
      <c r="Q31" s="153"/>
      <c r="R31" s="48"/>
      <c r="S31" s="19"/>
      <c r="T31" s="28"/>
      <c r="U31" s="49"/>
      <c r="V31" s="15"/>
      <c r="W31" s="48"/>
      <c r="X31" s="19"/>
      <c r="Y31" s="28"/>
      <c r="Z31" s="49"/>
      <c r="AA31" s="15"/>
      <c r="AB31" s="66"/>
      <c r="AC31" s="74"/>
      <c r="AD31" s="62"/>
      <c r="AE31" s="52"/>
      <c r="AF31" s="120"/>
      <c r="AG31" s="66"/>
      <c r="AH31" s="74"/>
      <c r="AI31" s="62"/>
      <c r="AJ31" s="52"/>
      <c r="AK31" s="120"/>
    </row>
    <row r="32" spans="1:37" x14ac:dyDescent="0.25">
      <c r="A32" s="10" t="s">
        <v>21</v>
      </c>
      <c r="B32" s="191" t="s">
        <v>103</v>
      </c>
      <c r="C32" s="227">
        <f t="shared" si="6"/>
        <v>19</v>
      </c>
      <c r="D32" s="2">
        <f t="shared" si="7"/>
        <v>10</v>
      </c>
      <c r="E32" s="2">
        <f t="shared" si="8"/>
        <v>9</v>
      </c>
      <c r="F32" s="51" t="s">
        <v>15</v>
      </c>
      <c r="G32" s="153">
        <f t="shared" si="9"/>
        <v>1</v>
      </c>
      <c r="H32" s="50"/>
      <c r="I32" s="79"/>
      <c r="J32" s="29"/>
      <c r="K32" s="51"/>
      <c r="L32" s="124"/>
      <c r="M32" s="48">
        <v>10</v>
      </c>
      <c r="N32" s="19"/>
      <c r="O32" s="28">
        <v>9</v>
      </c>
      <c r="P32" s="49"/>
      <c r="Q32" s="233">
        <v>1</v>
      </c>
      <c r="R32" s="66"/>
      <c r="S32" s="74"/>
      <c r="T32" s="62"/>
      <c r="U32" s="52"/>
      <c r="V32" s="135"/>
      <c r="W32" s="48"/>
      <c r="X32" s="19"/>
      <c r="Y32" s="28"/>
      <c r="Z32" s="49"/>
      <c r="AA32" s="15"/>
      <c r="AB32" s="66"/>
      <c r="AC32" s="74"/>
      <c r="AD32" s="62"/>
      <c r="AE32" s="52"/>
      <c r="AF32" s="120"/>
      <c r="AG32" s="66"/>
      <c r="AH32" s="74"/>
      <c r="AI32" s="62"/>
      <c r="AJ32" s="52"/>
      <c r="AK32" s="120"/>
    </row>
    <row r="33" spans="1:37" x14ac:dyDescent="0.25">
      <c r="A33" s="10" t="s">
        <v>22</v>
      </c>
      <c r="B33" s="191" t="s">
        <v>104</v>
      </c>
      <c r="C33" s="227">
        <f t="shared" si="6"/>
        <v>10</v>
      </c>
      <c r="D33" s="2">
        <f t="shared" si="7"/>
        <v>10</v>
      </c>
      <c r="E33" s="2">
        <f t="shared" si="8"/>
        <v>0</v>
      </c>
      <c r="F33" s="51" t="s">
        <v>15</v>
      </c>
      <c r="G33" s="153">
        <f t="shared" si="9"/>
        <v>1</v>
      </c>
      <c r="H33" s="50"/>
      <c r="I33" s="79"/>
      <c r="J33" s="29"/>
      <c r="K33" s="51"/>
      <c r="L33" s="125"/>
      <c r="M33" s="48"/>
      <c r="N33" s="19"/>
      <c r="O33" s="28"/>
      <c r="P33" s="49"/>
      <c r="Q33" s="153"/>
      <c r="R33" s="48">
        <v>10</v>
      </c>
      <c r="S33" s="19"/>
      <c r="T33" s="28"/>
      <c r="U33" s="49"/>
      <c r="V33" s="15">
        <v>1</v>
      </c>
      <c r="W33" s="48"/>
      <c r="X33" s="19"/>
      <c r="Y33" s="28"/>
      <c r="Z33" s="49"/>
      <c r="AA33" s="15"/>
      <c r="AB33" s="66"/>
      <c r="AC33" s="74"/>
      <c r="AD33" s="62"/>
      <c r="AE33" s="52"/>
      <c r="AF33" s="120"/>
      <c r="AG33" s="66"/>
      <c r="AH33" s="74"/>
      <c r="AI33" s="62"/>
      <c r="AJ33" s="52"/>
      <c r="AK33" s="120"/>
    </row>
    <row r="34" spans="1:37" x14ac:dyDescent="0.25">
      <c r="A34" s="10" t="s">
        <v>23</v>
      </c>
      <c r="B34" s="191" t="s">
        <v>105</v>
      </c>
      <c r="C34" s="227">
        <f t="shared" si="6"/>
        <v>10</v>
      </c>
      <c r="D34" s="2">
        <f t="shared" si="7"/>
        <v>10</v>
      </c>
      <c r="E34" s="2">
        <f t="shared" si="8"/>
        <v>0</v>
      </c>
      <c r="F34" s="51" t="s">
        <v>15</v>
      </c>
      <c r="G34" s="153">
        <f t="shared" si="9"/>
        <v>2</v>
      </c>
      <c r="H34" s="50">
        <v>10</v>
      </c>
      <c r="I34" s="79"/>
      <c r="J34" s="29"/>
      <c r="K34" s="51"/>
      <c r="L34" s="124">
        <v>2</v>
      </c>
      <c r="M34" s="50"/>
      <c r="N34" s="79"/>
      <c r="O34" s="29"/>
      <c r="P34" s="51"/>
      <c r="Q34" s="234"/>
      <c r="R34" s="48"/>
      <c r="S34" s="19"/>
      <c r="T34" s="28"/>
      <c r="U34" s="49"/>
      <c r="V34" s="15"/>
      <c r="W34" s="48"/>
      <c r="X34" s="19"/>
      <c r="Y34" s="28"/>
      <c r="Z34" s="49"/>
      <c r="AA34" s="15"/>
      <c r="AB34" s="66"/>
      <c r="AC34" s="74"/>
      <c r="AD34" s="62"/>
      <c r="AE34" s="52"/>
      <c r="AF34" s="120"/>
      <c r="AG34" s="66"/>
      <c r="AH34" s="74"/>
      <c r="AI34" s="62"/>
      <c r="AJ34" s="52"/>
      <c r="AK34" s="120"/>
    </row>
    <row r="35" spans="1:37" x14ac:dyDescent="0.25">
      <c r="A35" s="10" t="s">
        <v>24</v>
      </c>
      <c r="B35" s="191" t="s">
        <v>106</v>
      </c>
      <c r="C35" s="227">
        <f t="shared" si="6"/>
        <v>10</v>
      </c>
      <c r="D35" s="2">
        <f t="shared" si="7"/>
        <v>10</v>
      </c>
      <c r="E35" s="2">
        <f t="shared" si="8"/>
        <v>0</v>
      </c>
      <c r="F35" s="51" t="s">
        <v>15</v>
      </c>
      <c r="G35" s="153">
        <f t="shared" si="9"/>
        <v>1</v>
      </c>
      <c r="H35" s="50">
        <v>10</v>
      </c>
      <c r="I35" s="79"/>
      <c r="J35" s="29"/>
      <c r="K35" s="51"/>
      <c r="L35" s="124">
        <v>1</v>
      </c>
      <c r="M35" s="48"/>
      <c r="N35" s="19"/>
      <c r="O35" s="28"/>
      <c r="P35" s="49"/>
      <c r="Q35" s="153"/>
      <c r="R35" s="48"/>
      <c r="S35" s="19"/>
      <c r="T35" s="28"/>
      <c r="U35" s="49"/>
      <c r="V35" s="15"/>
      <c r="W35" s="48"/>
      <c r="X35" s="19"/>
      <c r="Y35" s="28"/>
      <c r="Z35" s="49"/>
      <c r="AA35" s="15"/>
      <c r="AB35" s="66"/>
      <c r="AC35" s="74"/>
      <c r="AD35" s="62"/>
      <c r="AE35" s="52"/>
      <c r="AF35" s="120"/>
      <c r="AG35" s="66"/>
      <c r="AH35" s="74"/>
      <c r="AI35" s="62"/>
      <c r="AJ35" s="52"/>
      <c r="AK35" s="120"/>
    </row>
    <row r="36" spans="1:37" x14ac:dyDescent="0.25">
      <c r="A36" s="10" t="s">
        <v>25</v>
      </c>
      <c r="B36" s="225" t="s">
        <v>107</v>
      </c>
      <c r="C36" s="227">
        <f t="shared" si="6"/>
        <v>27</v>
      </c>
      <c r="D36" s="2">
        <f t="shared" si="7"/>
        <v>18</v>
      </c>
      <c r="E36" s="2">
        <f t="shared" si="8"/>
        <v>9</v>
      </c>
      <c r="F36" s="51" t="s">
        <v>11</v>
      </c>
      <c r="G36" s="153">
        <f t="shared" si="9"/>
        <v>2</v>
      </c>
      <c r="H36" s="229"/>
      <c r="I36" s="81"/>
      <c r="J36" s="82"/>
      <c r="K36" s="83"/>
      <c r="L36" s="126"/>
      <c r="M36" s="58"/>
      <c r="N36" s="21"/>
      <c r="O36" s="33"/>
      <c r="P36" s="59"/>
      <c r="Q36" s="155"/>
      <c r="R36" s="58"/>
      <c r="S36" s="21"/>
      <c r="T36" s="33"/>
      <c r="U36" s="59"/>
      <c r="V36" s="16"/>
      <c r="W36" s="58">
        <v>6</v>
      </c>
      <c r="X36" s="21">
        <v>12</v>
      </c>
      <c r="Y36" s="33"/>
      <c r="Z36" s="59">
        <v>9</v>
      </c>
      <c r="AA36" s="16">
        <v>2</v>
      </c>
      <c r="AB36" s="66"/>
      <c r="AC36" s="74"/>
      <c r="AD36" s="62"/>
      <c r="AE36" s="52"/>
      <c r="AF36" s="120"/>
      <c r="AG36" s="66"/>
      <c r="AH36" s="74"/>
      <c r="AI36" s="62"/>
      <c r="AJ36" s="52"/>
      <c r="AK36" s="120"/>
    </row>
    <row r="37" spans="1:37" ht="15.75" thickBot="1" x14ac:dyDescent="0.3">
      <c r="A37" s="10" t="s">
        <v>26</v>
      </c>
      <c r="B37" s="226" t="s">
        <v>108</v>
      </c>
      <c r="C37" s="249">
        <f t="shared" si="6"/>
        <v>20</v>
      </c>
      <c r="D37" s="250">
        <f t="shared" si="7"/>
        <v>10</v>
      </c>
      <c r="E37" s="250">
        <f t="shared" si="8"/>
        <v>10</v>
      </c>
      <c r="F37" s="54" t="s">
        <v>11</v>
      </c>
      <c r="G37" s="155">
        <f t="shared" si="9"/>
        <v>3</v>
      </c>
      <c r="H37" s="229">
        <v>10</v>
      </c>
      <c r="I37" s="81"/>
      <c r="J37" s="82"/>
      <c r="K37" s="83">
        <v>10</v>
      </c>
      <c r="L37" s="126">
        <v>3</v>
      </c>
      <c r="M37" s="58"/>
      <c r="N37" s="21"/>
      <c r="O37" s="33"/>
      <c r="P37" s="59"/>
      <c r="Q37" s="245"/>
      <c r="R37" s="58"/>
      <c r="S37" s="21"/>
      <c r="T37" s="33"/>
      <c r="U37" s="59"/>
      <c r="V37" s="16"/>
      <c r="W37" s="58"/>
      <c r="X37" s="21"/>
      <c r="Y37" s="33"/>
      <c r="Z37" s="59"/>
      <c r="AA37" s="16"/>
      <c r="AB37" s="243"/>
      <c r="AC37" s="171"/>
      <c r="AD37" s="60"/>
      <c r="AE37" s="244"/>
      <c r="AF37" s="236"/>
      <c r="AG37" s="243"/>
      <c r="AH37" s="171"/>
      <c r="AI37" s="60"/>
      <c r="AJ37" s="244"/>
      <c r="AK37" s="236"/>
    </row>
    <row r="38" spans="1:37" ht="15.75" thickBot="1" x14ac:dyDescent="0.3">
      <c r="A38" s="827" t="s">
        <v>18</v>
      </c>
      <c r="B38" s="828"/>
      <c r="C38" s="268">
        <f>SUM(C22:C37)</f>
        <v>320</v>
      </c>
      <c r="D38" s="268">
        <f t="shared" ref="D38:AK38" si="10">SUM(D22:D37)</f>
        <v>194</v>
      </c>
      <c r="E38" s="268">
        <f t="shared" si="10"/>
        <v>126</v>
      </c>
      <c r="F38" s="268">
        <f t="shared" si="10"/>
        <v>0</v>
      </c>
      <c r="G38" s="142">
        <f t="shared" si="10"/>
        <v>32</v>
      </c>
      <c r="H38" s="142">
        <f t="shared" si="10"/>
        <v>100</v>
      </c>
      <c r="I38" s="142">
        <f t="shared" si="10"/>
        <v>21</v>
      </c>
      <c r="J38" s="142">
        <f t="shared" si="10"/>
        <v>39</v>
      </c>
      <c r="K38" s="142">
        <f t="shared" si="10"/>
        <v>54</v>
      </c>
      <c r="L38" s="142">
        <f t="shared" si="10"/>
        <v>22</v>
      </c>
      <c r="M38" s="142">
        <f t="shared" si="10"/>
        <v>26</v>
      </c>
      <c r="N38" s="142">
        <f t="shared" si="10"/>
        <v>9</v>
      </c>
      <c r="O38" s="142">
        <f t="shared" si="10"/>
        <v>24</v>
      </c>
      <c r="P38" s="142">
        <f t="shared" si="10"/>
        <v>0</v>
      </c>
      <c r="Q38" s="142">
        <f t="shared" si="10"/>
        <v>6</v>
      </c>
      <c r="R38" s="142">
        <f t="shared" si="10"/>
        <v>20</v>
      </c>
      <c r="S38" s="142">
        <f t="shared" si="10"/>
        <v>0</v>
      </c>
      <c r="T38" s="142">
        <f t="shared" si="10"/>
        <v>0</v>
      </c>
      <c r="U38" s="142">
        <f t="shared" si="10"/>
        <v>0</v>
      </c>
      <c r="V38" s="142">
        <f t="shared" si="10"/>
        <v>2</v>
      </c>
      <c r="W38" s="142">
        <f t="shared" si="10"/>
        <v>6</v>
      </c>
      <c r="X38" s="142">
        <f t="shared" si="10"/>
        <v>12</v>
      </c>
      <c r="Y38" s="142">
        <f t="shared" si="10"/>
        <v>0</v>
      </c>
      <c r="Z38" s="142">
        <f t="shared" si="10"/>
        <v>9</v>
      </c>
      <c r="AA38" s="142">
        <f t="shared" si="10"/>
        <v>2</v>
      </c>
      <c r="AB38" s="142">
        <f t="shared" si="10"/>
        <v>0</v>
      </c>
      <c r="AC38" s="142">
        <f t="shared" si="10"/>
        <v>0</v>
      </c>
      <c r="AD38" s="142">
        <f t="shared" si="10"/>
        <v>0</v>
      </c>
      <c r="AE38" s="142">
        <f t="shared" si="10"/>
        <v>0</v>
      </c>
      <c r="AF38" s="142">
        <f t="shared" si="10"/>
        <v>0</v>
      </c>
      <c r="AG38" s="142">
        <f t="shared" si="10"/>
        <v>0</v>
      </c>
      <c r="AH38" s="142">
        <f t="shared" si="10"/>
        <v>0</v>
      </c>
      <c r="AI38" s="142">
        <f t="shared" si="10"/>
        <v>0</v>
      </c>
      <c r="AJ38" s="142">
        <f t="shared" si="10"/>
        <v>0</v>
      </c>
      <c r="AK38" s="142">
        <f t="shared" si="10"/>
        <v>0</v>
      </c>
    </row>
    <row r="39" spans="1:37" ht="15.75" customHeight="1" thickBot="1" x14ac:dyDescent="0.3">
      <c r="A39" s="816" t="s">
        <v>75</v>
      </c>
      <c r="B39" s="817"/>
      <c r="C39" s="817"/>
      <c r="D39" s="817"/>
      <c r="E39" s="817"/>
      <c r="F39" s="817"/>
      <c r="G39" s="817"/>
      <c r="H39" s="817"/>
      <c r="I39" s="817"/>
      <c r="J39" s="817"/>
      <c r="K39" s="817"/>
      <c r="L39" s="817"/>
      <c r="M39" s="817"/>
      <c r="N39" s="817"/>
      <c r="O39" s="817"/>
      <c r="P39" s="817"/>
      <c r="Q39" s="817"/>
      <c r="R39" s="817"/>
      <c r="S39" s="817"/>
      <c r="T39" s="817"/>
      <c r="U39" s="817"/>
      <c r="V39" s="817"/>
      <c r="W39" s="817"/>
      <c r="X39" s="817"/>
      <c r="Y39" s="817"/>
      <c r="Z39" s="817"/>
      <c r="AA39" s="817"/>
      <c r="AB39" s="817"/>
      <c r="AC39" s="817"/>
      <c r="AD39" s="817"/>
      <c r="AE39" s="817"/>
      <c r="AF39" s="817"/>
      <c r="AG39" s="817"/>
      <c r="AH39" s="817"/>
      <c r="AI39" s="817"/>
      <c r="AJ39" s="817"/>
      <c r="AK39" s="818"/>
    </row>
    <row r="40" spans="1:37" x14ac:dyDescent="0.25">
      <c r="A40" s="10" t="s">
        <v>27</v>
      </c>
      <c r="B40" s="95" t="s">
        <v>109</v>
      </c>
      <c r="C40" s="94">
        <f>SUM(D40:E40)</f>
        <v>90</v>
      </c>
      <c r="D40" s="1">
        <f>SUM(H40:I40,M40:N40,R40:S40,W40:X40,AB40:AC40,AG40:AH40)</f>
        <v>30</v>
      </c>
      <c r="E40" s="1">
        <f>SUM(J40:K40,O40:P40,T40:U40,Y40:Z40,AD40:AE40,AI40:AJ40)</f>
        <v>60</v>
      </c>
      <c r="F40" s="37" t="s">
        <v>11</v>
      </c>
      <c r="G40" s="85">
        <f>SUM(L40,Q40,V40,AA40,AF40,AK40)</f>
        <v>5</v>
      </c>
      <c r="H40" s="18"/>
      <c r="I40" s="18"/>
      <c r="J40" s="31"/>
      <c r="L40" s="128"/>
      <c r="M40" s="87"/>
      <c r="N40" s="18"/>
      <c r="O40" s="31"/>
      <c r="P40" s="86"/>
      <c r="Q40" s="149"/>
      <c r="R40" s="87"/>
      <c r="S40" s="18"/>
      <c r="T40" s="31"/>
      <c r="U40" s="86"/>
      <c r="V40" s="110"/>
      <c r="W40" s="18"/>
      <c r="X40" s="18"/>
      <c r="Y40" s="31"/>
      <c r="Z40" s="24"/>
      <c r="AA40" s="85"/>
      <c r="AB40" s="91">
        <v>6</v>
      </c>
      <c r="AC40" s="91">
        <v>9</v>
      </c>
      <c r="AD40" s="92">
        <v>15</v>
      </c>
      <c r="AE40" s="93">
        <v>15</v>
      </c>
      <c r="AF40" s="156">
        <v>2</v>
      </c>
      <c r="AG40" s="91">
        <v>6</v>
      </c>
      <c r="AH40" s="91">
        <v>9</v>
      </c>
      <c r="AI40" s="92">
        <v>15</v>
      </c>
      <c r="AJ40" s="93">
        <v>15</v>
      </c>
      <c r="AK40" s="156">
        <v>3</v>
      </c>
    </row>
    <row r="41" spans="1:37" x14ac:dyDescent="0.25">
      <c r="A41" s="10" t="s">
        <v>28</v>
      </c>
      <c r="B41" s="96" t="s">
        <v>110</v>
      </c>
      <c r="C41" s="94">
        <f t="shared" ref="C41:C52" si="11">SUM(D41:E41)</f>
        <v>90</v>
      </c>
      <c r="D41" s="1">
        <f t="shared" ref="D41:D53" si="12">SUM(H41:I41,M41:N41,R41:S41,W41:X41,AB41:AC41,AG41:AH41)</f>
        <v>30</v>
      </c>
      <c r="E41" s="1">
        <f t="shared" ref="E41:E53" si="13">SUM(J41:K41,O41:P41,T41:U41,Y41:Z41,AD41:AE41,AI41:AJ41)</f>
        <v>60</v>
      </c>
      <c r="F41" s="35" t="s">
        <v>11</v>
      </c>
      <c r="G41" s="85">
        <f t="shared" ref="G41:G53" si="14">SUM(L41,Q41,V41,AA41,AF41,AK41)</f>
        <v>6</v>
      </c>
      <c r="H41" s="19"/>
      <c r="I41" s="19"/>
      <c r="J41" s="28"/>
      <c r="K41" s="34"/>
      <c r="L41" s="64"/>
      <c r="M41" s="48"/>
      <c r="N41" s="19"/>
      <c r="O41" s="28"/>
      <c r="P41" s="52"/>
      <c r="Q41" s="150"/>
      <c r="R41" s="48">
        <v>6</v>
      </c>
      <c r="S41" s="19">
        <v>9</v>
      </c>
      <c r="T41" s="28">
        <v>15</v>
      </c>
      <c r="U41" s="49">
        <v>15</v>
      </c>
      <c r="V41" s="153">
        <v>3</v>
      </c>
      <c r="W41" s="19">
        <v>6</v>
      </c>
      <c r="X41" s="19">
        <v>9</v>
      </c>
      <c r="Y41" s="28">
        <v>15</v>
      </c>
      <c r="Z41" s="34">
        <v>15</v>
      </c>
      <c r="AA41" s="15">
        <v>3</v>
      </c>
      <c r="AB41" s="77"/>
      <c r="AC41" s="77"/>
      <c r="AD41" s="75"/>
      <c r="AE41" s="89"/>
      <c r="AF41" s="157"/>
      <c r="AG41" s="77"/>
      <c r="AH41" s="77"/>
      <c r="AI41" s="75"/>
      <c r="AJ41" s="89"/>
      <c r="AK41" s="157"/>
    </row>
    <row r="42" spans="1:37" x14ac:dyDescent="0.25">
      <c r="A42" s="10" t="s">
        <v>29</v>
      </c>
      <c r="B42" s="96" t="s">
        <v>111</v>
      </c>
      <c r="C42" s="94">
        <f t="shared" si="11"/>
        <v>45</v>
      </c>
      <c r="D42" s="1">
        <f t="shared" si="12"/>
        <v>15</v>
      </c>
      <c r="E42" s="1">
        <f t="shared" si="13"/>
        <v>30</v>
      </c>
      <c r="F42" s="35" t="s">
        <v>11</v>
      </c>
      <c r="G42" s="85">
        <f t="shared" si="14"/>
        <v>4</v>
      </c>
      <c r="H42" s="19"/>
      <c r="I42" s="19"/>
      <c r="J42" s="28"/>
      <c r="K42" s="34"/>
      <c r="L42" s="64"/>
      <c r="M42" s="48"/>
      <c r="N42" s="19"/>
      <c r="O42" s="28"/>
      <c r="P42" s="49"/>
      <c r="Q42" s="150"/>
      <c r="R42" s="48">
        <v>6</v>
      </c>
      <c r="S42" s="19">
        <v>9</v>
      </c>
      <c r="T42" s="28">
        <v>15</v>
      </c>
      <c r="U42" s="49">
        <v>15</v>
      </c>
      <c r="V42" s="153">
        <v>4</v>
      </c>
      <c r="W42" s="19"/>
      <c r="X42" s="19"/>
      <c r="Y42" s="28"/>
      <c r="Z42" s="34"/>
      <c r="AA42" s="15"/>
      <c r="AB42" s="77"/>
      <c r="AC42" s="77"/>
      <c r="AD42" s="75"/>
      <c r="AE42" s="89"/>
      <c r="AF42" s="157"/>
      <c r="AG42" s="77"/>
      <c r="AH42" s="77"/>
      <c r="AI42" s="75"/>
      <c r="AJ42" s="89"/>
      <c r="AK42" s="157"/>
    </row>
    <row r="43" spans="1:37" x14ac:dyDescent="0.25">
      <c r="A43" s="10" t="s">
        <v>30</v>
      </c>
      <c r="B43" s="96" t="s">
        <v>112</v>
      </c>
      <c r="C43" s="94">
        <f t="shared" si="11"/>
        <v>40</v>
      </c>
      <c r="D43" s="1">
        <f t="shared" si="12"/>
        <v>15</v>
      </c>
      <c r="E43" s="1">
        <f t="shared" si="13"/>
        <v>25</v>
      </c>
      <c r="F43" s="35" t="s">
        <v>11</v>
      </c>
      <c r="G43" s="85">
        <f t="shared" si="14"/>
        <v>4</v>
      </c>
      <c r="H43" s="19"/>
      <c r="I43" s="19"/>
      <c r="J43" s="28"/>
      <c r="K43" s="34"/>
      <c r="L43" s="64"/>
      <c r="M43" s="48">
        <v>6</v>
      </c>
      <c r="N43" s="19">
        <v>9</v>
      </c>
      <c r="O43" s="28">
        <v>25</v>
      </c>
      <c r="P43" s="49"/>
      <c r="Q43" s="150">
        <v>4</v>
      </c>
      <c r="R43" s="48"/>
      <c r="S43" s="19"/>
      <c r="T43" s="28"/>
      <c r="U43" s="49"/>
      <c r="V43" s="153"/>
      <c r="W43" s="19"/>
      <c r="X43" s="19"/>
      <c r="Y43" s="28"/>
      <c r="Z43" s="34"/>
      <c r="AA43" s="15"/>
      <c r="AB43" s="77"/>
      <c r="AC43" s="77"/>
      <c r="AD43" s="75"/>
      <c r="AE43" s="89"/>
      <c r="AF43" s="157"/>
      <c r="AG43" s="77"/>
      <c r="AH43" s="77"/>
      <c r="AI43" s="75"/>
      <c r="AJ43" s="89"/>
      <c r="AK43" s="157"/>
    </row>
    <row r="44" spans="1:37" x14ac:dyDescent="0.25">
      <c r="A44" s="10" t="s">
        <v>31</v>
      </c>
      <c r="B44" s="96" t="s">
        <v>123</v>
      </c>
      <c r="C44" s="94">
        <f t="shared" si="11"/>
        <v>40</v>
      </c>
      <c r="D44" s="1">
        <f t="shared" si="12"/>
        <v>15</v>
      </c>
      <c r="E44" s="1">
        <f t="shared" si="13"/>
        <v>25</v>
      </c>
      <c r="F44" s="35" t="s">
        <v>11</v>
      </c>
      <c r="G44" s="85">
        <f t="shared" si="14"/>
        <v>4</v>
      </c>
      <c r="H44" s="19"/>
      <c r="I44" s="19"/>
      <c r="J44" s="28"/>
      <c r="K44" s="34"/>
      <c r="L44" s="64"/>
      <c r="M44" s="66"/>
      <c r="N44" s="74"/>
      <c r="O44" s="62"/>
      <c r="P44" s="52"/>
      <c r="Q44" s="151"/>
      <c r="R44" s="48"/>
      <c r="S44" s="19"/>
      <c r="T44" s="28"/>
      <c r="U44" s="49"/>
      <c r="V44" s="153"/>
      <c r="W44" s="19"/>
      <c r="X44" s="19"/>
      <c r="Y44" s="28"/>
      <c r="Z44" s="34"/>
      <c r="AA44" s="15"/>
      <c r="AB44" s="77">
        <v>6</v>
      </c>
      <c r="AC44" s="77">
        <v>9</v>
      </c>
      <c r="AD44" s="75">
        <v>15</v>
      </c>
      <c r="AE44" s="89">
        <v>10</v>
      </c>
      <c r="AF44" s="157">
        <v>4</v>
      </c>
      <c r="AG44" s="77"/>
      <c r="AH44" s="77"/>
      <c r="AI44" s="75"/>
      <c r="AJ44" s="89"/>
      <c r="AK44" s="157"/>
    </row>
    <row r="45" spans="1:37" x14ac:dyDescent="0.25">
      <c r="A45" s="10" t="s">
        <v>32</v>
      </c>
      <c r="B45" s="96" t="s">
        <v>113</v>
      </c>
      <c r="C45" s="94">
        <f t="shared" si="11"/>
        <v>281</v>
      </c>
      <c r="D45" s="1">
        <f t="shared" si="12"/>
        <v>71</v>
      </c>
      <c r="E45" s="1">
        <f t="shared" si="13"/>
        <v>210</v>
      </c>
      <c r="F45" s="35" t="s">
        <v>11</v>
      </c>
      <c r="G45" s="85">
        <f t="shared" si="14"/>
        <v>16</v>
      </c>
      <c r="H45" s="19"/>
      <c r="I45" s="19"/>
      <c r="J45" s="28"/>
      <c r="K45" s="34"/>
      <c r="L45" s="64"/>
      <c r="M45" s="48"/>
      <c r="N45" s="19"/>
      <c r="O45" s="28"/>
      <c r="P45" s="49"/>
      <c r="Q45" s="150"/>
      <c r="R45" s="48">
        <v>7</v>
      </c>
      <c r="S45" s="19">
        <v>9</v>
      </c>
      <c r="T45" s="28">
        <v>50</v>
      </c>
      <c r="U45" s="49"/>
      <c r="V45" s="153">
        <v>4</v>
      </c>
      <c r="W45" s="19">
        <v>6</v>
      </c>
      <c r="X45" s="19">
        <v>9</v>
      </c>
      <c r="Y45" s="28">
        <v>50</v>
      </c>
      <c r="Z45" s="34"/>
      <c r="AA45" s="15">
        <v>4</v>
      </c>
      <c r="AB45" s="77">
        <v>8</v>
      </c>
      <c r="AC45" s="77">
        <v>12</v>
      </c>
      <c r="AD45" s="75">
        <v>55</v>
      </c>
      <c r="AE45" s="89"/>
      <c r="AF45" s="157">
        <v>4</v>
      </c>
      <c r="AG45" s="77">
        <v>8</v>
      </c>
      <c r="AH45" s="77">
        <v>12</v>
      </c>
      <c r="AI45" s="193">
        <v>55</v>
      </c>
      <c r="AJ45" s="89"/>
      <c r="AK45" s="157">
        <v>4</v>
      </c>
    </row>
    <row r="46" spans="1:37" x14ac:dyDescent="0.25">
      <c r="A46" s="10" t="s">
        <v>33</v>
      </c>
      <c r="B46" s="96" t="s">
        <v>114</v>
      </c>
      <c r="C46" s="94">
        <f t="shared" si="11"/>
        <v>30</v>
      </c>
      <c r="D46" s="1">
        <f t="shared" si="12"/>
        <v>15</v>
      </c>
      <c r="E46" s="1">
        <f t="shared" si="13"/>
        <v>15</v>
      </c>
      <c r="F46" s="35" t="s">
        <v>15</v>
      </c>
      <c r="G46" s="85">
        <f t="shared" si="14"/>
        <v>2</v>
      </c>
      <c r="H46" s="19"/>
      <c r="I46" s="19"/>
      <c r="J46" s="28"/>
      <c r="K46" s="34"/>
      <c r="L46" s="64"/>
      <c r="M46" s="48"/>
      <c r="N46" s="19"/>
      <c r="O46" s="28"/>
      <c r="P46" s="49"/>
      <c r="Q46" s="150"/>
      <c r="R46" s="48"/>
      <c r="S46" s="19"/>
      <c r="T46" s="28"/>
      <c r="U46" s="49"/>
      <c r="V46" s="153"/>
      <c r="W46" s="19"/>
      <c r="X46" s="19"/>
      <c r="Y46" s="28"/>
      <c r="Z46" s="34"/>
      <c r="AA46" s="15"/>
      <c r="AB46" s="77"/>
      <c r="AC46" s="77"/>
      <c r="AD46" s="75"/>
      <c r="AE46" s="89"/>
      <c r="AF46" s="157"/>
      <c r="AG46" s="77">
        <v>6</v>
      </c>
      <c r="AH46" s="77">
        <v>9</v>
      </c>
      <c r="AI46" s="75">
        <v>15</v>
      </c>
      <c r="AJ46" s="89"/>
      <c r="AK46" s="157">
        <v>2</v>
      </c>
    </row>
    <row r="47" spans="1:37" x14ac:dyDescent="0.25">
      <c r="A47" s="10" t="s">
        <v>34</v>
      </c>
      <c r="B47" s="96" t="s">
        <v>115</v>
      </c>
      <c r="C47" s="94">
        <f t="shared" si="11"/>
        <v>400</v>
      </c>
      <c r="D47" s="1">
        <f t="shared" si="12"/>
        <v>75</v>
      </c>
      <c r="E47" s="1">
        <f t="shared" si="13"/>
        <v>325</v>
      </c>
      <c r="F47" s="35" t="s">
        <v>11</v>
      </c>
      <c r="G47" s="85">
        <f t="shared" si="14"/>
        <v>21</v>
      </c>
      <c r="H47" s="19"/>
      <c r="I47" s="19"/>
      <c r="J47" s="28"/>
      <c r="K47" s="68"/>
      <c r="L47" s="150"/>
      <c r="M47" s="48">
        <v>6</v>
      </c>
      <c r="N47" s="19">
        <v>9</v>
      </c>
      <c r="O47" s="28">
        <v>65</v>
      </c>
      <c r="P47" s="49"/>
      <c r="Q47" s="150">
        <v>4</v>
      </c>
      <c r="R47" s="195">
        <v>6</v>
      </c>
      <c r="S47" s="198">
        <v>9</v>
      </c>
      <c r="T47" s="193">
        <v>65</v>
      </c>
      <c r="U47" s="76"/>
      <c r="V47" s="154">
        <v>4</v>
      </c>
      <c r="W47" s="19">
        <v>6</v>
      </c>
      <c r="X47" s="19">
        <v>9</v>
      </c>
      <c r="Y47" s="28">
        <v>65</v>
      </c>
      <c r="Z47" s="34"/>
      <c r="AA47" s="15">
        <v>4</v>
      </c>
      <c r="AB47" s="198">
        <v>6</v>
      </c>
      <c r="AC47" s="198">
        <v>9</v>
      </c>
      <c r="AD47" s="193">
        <v>65</v>
      </c>
      <c r="AE47" s="89"/>
      <c r="AF47" s="157">
        <v>4</v>
      </c>
      <c r="AG47" s="198">
        <v>6</v>
      </c>
      <c r="AH47" s="198">
        <v>9</v>
      </c>
      <c r="AI47" s="193">
        <v>65</v>
      </c>
      <c r="AJ47" s="199"/>
      <c r="AK47" s="189">
        <v>5</v>
      </c>
    </row>
    <row r="48" spans="1:37" ht="24" x14ac:dyDescent="0.25">
      <c r="A48" s="10" t="s">
        <v>35</v>
      </c>
      <c r="B48" s="96" t="s">
        <v>116</v>
      </c>
      <c r="C48" s="94">
        <f t="shared" si="11"/>
        <v>30</v>
      </c>
      <c r="D48" s="1">
        <f t="shared" si="12"/>
        <v>10</v>
      </c>
      <c r="E48" s="1">
        <f t="shared" si="13"/>
        <v>20</v>
      </c>
      <c r="F48" s="35" t="s">
        <v>11</v>
      </c>
      <c r="G48" s="85">
        <f t="shared" si="14"/>
        <v>3</v>
      </c>
      <c r="H48" s="19"/>
      <c r="I48" s="19"/>
      <c r="J48" s="28"/>
      <c r="K48" s="34"/>
      <c r="L48" s="64"/>
      <c r="M48" s="48">
        <v>10</v>
      </c>
      <c r="N48" s="19"/>
      <c r="O48" s="28">
        <v>10</v>
      </c>
      <c r="P48" s="49">
        <v>10</v>
      </c>
      <c r="Q48" s="150">
        <v>3</v>
      </c>
      <c r="R48" s="48"/>
      <c r="S48" s="19"/>
      <c r="T48" s="28"/>
      <c r="U48" s="49"/>
      <c r="V48" s="153"/>
      <c r="W48" s="19"/>
      <c r="X48" s="19"/>
      <c r="Y48" s="28"/>
      <c r="Z48" s="34"/>
      <c r="AA48" s="15"/>
      <c r="AB48" s="77"/>
      <c r="AC48" s="77"/>
      <c r="AD48" s="75"/>
      <c r="AE48" s="89"/>
      <c r="AF48" s="157"/>
      <c r="AG48" s="77"/>
      <c r="AH48" s="77"/>
      <c r="AI48" s="75"/>
      <c r="AJ48" s="89"/>
      <c r="AK48" s="157"/>
    </row>
    <row r="49" spans="1:37" x14ac:dyDescent="0.25">
      <c r="A49" s="10" t="s">
        <v>36</v>
      </c>
      <c r="B49" s="96" t="s">
        <v>117</v>
      </c>
      <c r="C49" s="94">
        <f t="shared" si="11"/>
        <v>20</v>
      </c>
      <c r="D49" s="1">
        <f t="shared" si="12"/>
        <v>5</v>
      </c>
      <c r="E49" s="1">
        <f t="shared" si="13"/>
        <v>15</v>
      </c>
      <c r="F49" s="35" t="s">
        <v>15</v>
      </c>
      <c r="G49" s="85">
        <f t="shared" si="14"/>
        <v>2</v>
      </c>
      <c r="H49" s="19"/>
      <c r="I49" s="19"/>
      <c r="J49" s="28"/>
      <c r="K49" s="34"/>
      <c r="L49" s="64"/>
      <c r="M49" s="66"/>
      <c r="N49" s="74"/>
      <c r="O49" s="62"/>
      <c r="P49" s="52"/>
      <c r="Q49" s="151"/>
      <c r="R49" s="48"/>
      <c r="S49" s="19"/>
      <c r="T49" s="28"/>
      <c r="U49" s="49"/>
      <c r="V49" s="153"/>
      <c r="W49" s="19"/>
      <c r="X49" s="19"/>
      <c r="Y49" s="28"/>
      <c r="Z49" s="34"/>
      <c r="AA49" s="15"/>
      <c r="AB49" s="77"/>
      <c r="AC49" s="77"/>
      <c r="AD49" s="75"/>
      <c r="AE49" s="89"/>
      <c r="AF49" s="157"/>
      <c r="AG49" s="77">
        <v>5</v>
      </c>
      <c r="AH49" s="77"/>
      <c r="AI49" s="75">
        <v>10</v>
      </c>
      <c r="AJ49" s="89">
        <v>5</v>
      </c>
      <c r="AK49" s="157">
        <v>2</v>
      </c>
    </row>
    <row r="50" spans="1:37" x14ac:dyDescent="0.25">
      <c r="A50" s="10" t="s">
        <v>55</v>
      </c>
      <c r="B50" s="96" t="s">
        <v>118</v>
      </c>
      <c r="C50" s="94">
        <f t="shared" si="11"/>
        <v>45</v>
      </c>
      <c r="D50" s="1">
        <f t="shared" si="12"/>
        <v>20</v>
      </c>
      <c r="E50" s="1">
        <f t="shared" si="13"/>
        <v>25</v>
      </c>
      <c r="F50" s="35" t="s">
        <v>11</v>
      </c>
      <c r="G50" s="85">
        <f t="shared" si="14"/>
        <v>4</v>
      </c>
      <c r="H50" s="19"/>
      <c r="I50" s="19"/>
      <c r="J50" s="28"/>
      <c r="K50" s="34"/>
      <c r="L50" s="64"/>
      <c r="M50" s="48"/>
      <c r="N50" s="19"/>
      <c r="O50" s="28"/>
      <c r="P50" s="49"/>
      <c r="Q50" s="150"/>
      <c r="R50" s="48">
        <v>10</v>
      </c>
      <c r="S50" s="19"/>
      <c r="T50" s="28"/>
      <c r="U50" s="49">
        <v>10</v>
      </c>
      <c r="V50" s="153">
        <v>2</v>
      </c>
      <c r="W50" s="19">
        <v>10</v>
      </c>
      <c r="X50" s="19"/>
      <c r="Y50" s="28">
        <v>10</v>
      </c>
      <c r="Z50" s="34">
        <v>5</v>
      </c>
      <c r="AA50" s="15">
        <v>2</v>
      </c>
      <c r="AB50" s="77"/>
      <c r="AC50" s="77"/>
      <c r="AD50" s="75"/>
      <c r="AE50" s="89"/>
      <c r="AF50" s="157"/>
      <c r="AG50" s="77"/>
      <c r="AH50" s="77"/>
      <c r="AI50" s="75"/>
      <c r="AJ50" s="89"/>
      <c r="AK50" s="157"/>
    </row>
    <row r="51" spans="1:37" x14ac:dyDescent="0.25">
      <c r="A51" s="10" t="s">
        <v>54</v>
      </c>
      <c r="B51" s="97" t="s">
        <v>119</v>
      </c>
      <c r="C51" s="94">
        <f t="shared" si="11"/>
        <v>20</v>
      </c>
      <c r="D51" s="1">
        <f t="shared" si="12"/>
        <v>5</v>
      </c>
      <c r="E51" s="1">
        <f t="shared" si="13"/>
        <v>15</v>
      </c>
      <c r="F51" s="36" t="s">
        <v>15</v>
      </c>
      <c r="G51" s="85">
        <f t="shared" si="14"/>
        <v>2</v>
      </c>
      <c r="H51" s="21"/>
      <c r="I51" s="21"/>
      <c r="J51" s="33"/>
      <c r="K51" s="27"/>
      <c r="L51" s="65"/>
      <c r="M51" s="58"/>
      <c r="N51" s="21"/>
      <c r="O51" s="33"/>
      <c r="P51" s="59"/>
      <c r="Q51" s="152"/>
      <c r="R51" s="58"/>
      <c r="S51" s="21"/>
      <c r="T51" s="33"/>
      <c r="U51" s="59"/>
      <c r="V51" s="155"/>
      <c r="W51" s="21"/>
      <c r="X51" s="21"/>
      <c r="Y51" s="33"/>
      <c r="Z51" s="27"/>
      <c r="AA51" s="16"/>
      <c r="AB51" s="77"/>
      <c r="AC51" s="77"/>
      <c r="AD51" s="75"/>
      <c r="AE51" s="89"/>
      <c r="AF51" s="157"/>
      <c r="AG51" s="77">
        <v>5</v>
      </c>
      <c r="AH51" s="77"/>
      <c r="AI51" s="75">
        <v>10</v>
      </c>
      <c r="AJ51" s="89">
        <v>5</v>
      </c>
      <c r="AK51" s="157">
        <v>2</v>
      </c>
    </row>
    <row r="52" spans="1:37" x14ac:dyDescent="0.25">
      <c r="A52" s="10" t="s">
        <v>56</v>
      </c>
      <c r="B52" s="96" t="s">
        <v>120</v>
      </c>
      <c r="C52" s="94">
        <f t="shared" si="11"/>
        <v>25</v>
      </c>
      <c r="D52" s="1">
        <f t="shared" si="12"/>
        <v>10</v>
      </c>
      <c r="E52" s="1">
        <f t="shared" si="13"/>
        <v>15</v>
      </c>
      <c r="F52" s="36" t="s">
        <v>15</v>
      </c>
      <c r="G52" s="85">
        <f t="shared" si="14"/>
        <v>2</v>
      </c>
      <c r="H52" s="21"/>
      <c r="I52" s="21"/>
      <c r="J52" s="33"/>
      <c r="K52" s="27"/>
      <c r="L52" s="65"/>
      <c r="M52" s="58"/>
      <c r="N52" s="21"/>
      <c r="O52" s="33"/>
      <c r="P52" s="59"/>
      <c r="Q52" s="152"/>
      <c r="R52" s="58"/>
      <c r="S52" s="21"/>
      <c r="T52" s="33"/>
      <c r="U52" s="59"/>
      <c r="V52" s="155"/>
      <c r="W52" s="21"/>
      <c r="X52" s="21"/>
      <c r="Y52" s="33"/>
      <c r="Z52" s="27"/>
      <c r="AA52" s="16"/>
      <c r="AB52" s="77"/>
      <c r="AC52" s="77"/>
      <c r="AD52" s="75"/>
      <c r="AE52" s="89"/>
      <c r="AF52" s="157"/>
      <c r="AG52" s="77">
        <v>10</v>
      </c>
      <c r="AH52" s="77"/>
      <c r="AI52" s="75">
        <v>10</v>
      </c>
      <c r="AJ52" s="89">
        <v>5</v>
      </c>
      <c r="AK52" s="157">
        <v>2</v>
      </c>
    </row>
    <row r="53" spans="1:37" ht="15.75" thickBot="1" x14ac:dyDescent="0.3">
      <c r="A53" s="10" t="s">
        <v>57</v>
      </c>
      <c r="B53" s="97" t="s">
        <v>121</v>
      </c>
      <c r="C53" s="94">
        <f>SUM(D53:E53)</f>
        <v>55</v>
      </c>
      <c r="D53" s="1">
        <f t="shared" si="12"/>
        <v>20</v>
      </c>
      <c r="E53" s="1">
        <f t="shared" si="13"/>
        <v>35</v>
      </c>
      <c r="F53" s="36" t="s">
        <v>11</v>
      </c>
      <c r="G53" s="85">
        <f t="shared" si="14"/>
        <v>3</v>
      </c>
      <c r="H53" s="21"/>
      <c r="I53" s="21"/>
      <c r="J53" s="33"/>
      <c r="K53" s="27"/>
      <c r="L53" s="65"/>
      <c r="M53" s="58"/>
      <c r="N53" s="21"/>
      <c r="O53" s="33"/>
      <c r="P53" s="59"/>
      <c r="Q53" s="152"/>
      <c r="R53" s="58"/>
      <c r="S53" s="21"/>
      <c r="T53" s="33"/>
      <c r="U53" s="59"/>
      <c r="V53" s="155"/>
      <c r="W53" s="21"/>
      <c r="X53" s="21"/>
      <c r="Y53" s="33"/>
      <c r="Z53" s="27"/>
      <c r="AA53" s="16"/>
      <c r="AB53" s="99">
        <v>8</v>
      </c>
      <c r="AC53" s="99">
        <v>12</v>
      </c>
      <c r="AD53" s="100">
        <v>15</v>
      </c>
      <c r="AE53" s="101">
        <v>20</v>
      </c>
      <c r="AF53" s="158">
        <v>3</v>
      </c>
      <c r="AG53" s="99"/>
      <c r="AH53" s="99"/>
      <c r="AI53" s="100"/>
      <c r="AJ53" s="101"/>
      <c r="AK53" s="158"/>
    </row>
    <row r="54" spans="1:37" ht="15.75" thickBot="1" x14ac:dyDescent="0.3">
      <c r="A54" s="805" t="s">
        <v>18</v>
      </c>
      <c r="B54" s="809"/>
      <c r="C54" s="142">
        <f>SUM(C40:C53)</f>
        <v>1211</v>
      </c>
      <c r="D54" s="142">
        <f t="shared" ref="D54:AK54" si="15">SUM(D40:D53)</f>
        <v>336</v>
      </c>
      <c r="E54" s="142">
        <f t="shared" si="15"/>
        <v>875</v>
      </c>
      <c r="F54" s="142">
        <f t="shared" si="15"/>
        <v>0</v>
      </c>
      <c r="G54" s="142">
        <f t="shared" si="15"/>
        <v>78</v>
      </c>
      <c r="H54" s="142">
        <f t="shared" si="15"/>
        <v>0</v>
      </c>
      <c r="I54" s="142">
        <f t="shared" si="15"/>
        <v>0</v>
      </c>
      <c r="J54" s="142">
        <f t="shared" si="15"/>
        <v>0</v>
      </c>
      <c r="K54" s="142">
        <f t="shared" si="15"/>
        <v>0</v>
      </c>
      <c r="L54" s="142">
        <f t="shared" si="15"/>
        <v>0</v>
      </c>
      <c r="M54" s="142">
        <f t="shared" si="15"/>
        <v>22</v>
      </c>
      <c r="N54" s="142">
        <f t="shared" si="15"/>
        <v>18</v>
      </c>
      <c r="O54" s="142">
        <f t="shared" si="15"/>
        <v>100</v>
      </c>
      <c r="P54" s="142">
        <f t="shared" si="15"/>
        <v>10</v>
      </c>
      <c r="Q54" s="142">
        <f t="shared" si="15"/>
        <v>11</v>
      </c>
      <c r="R54" s="142">
        <f t="shared" si="15"/>
        <v>35</v>
      </c>
      <c r="S54" s="142">
        <f t="shared" si="15"/>
        <v>36</v>
      </c>
      <c r="T54" s="142">
        <f t="shared" si="15"/>
        <v>145</v>
      </c>
      <c r="U54" s="142">
        <f t="shared" si="15"/>
        <v>40</v>
      </c>
      <c r="V54" s="142">
        <f t="shared" si="15"/>
        <v>17</v>
      </c>
      <c r="W54" s="142">
        <f t="shared" si="15"/>
        <v>28</v>
      </c>
      <c r="X54" s="142">
        <f t="shared" si="15"/>
        <v>27</v>
      </c>
      <c r="Y54" s="142">
        <f t="shared" si="15"/>
        <v>140</v>
      </c>
      <c r="Z54" s="142">
        <f t="shared" si="15"/>
        <v>20</v>
      </c>
      <c r="AA54" s="142">
        <f t="shared" si="15"/>
        <v>13</v>
      </c>
      <c r="AB54" s="142">
        <f t="shared" si="15"/>
        <v>34</v>
      </c>
      <c r="AC54" s="142">
        <f t="shared" si="15"/>
        <v>51</v>
      </c>
      <c r="AD54" s="142">
        <f t="shared" si="15"/>
        <v>165</v>
      </c>
      <c r="AE54" s="142">
        <f t="shared" si="15"/>
        <v>45</v>
      </c>
      <c r="AF54" s="142">
        <f t="shared" si="15"/>
        <v>17</v>
      </c>
      <c r="AG54" s="142">
        <f t="shared" si="15"/>
        <v>46</v>
      </c>
      <c r="AH54" s="142">
        <f t="shared" si="15"/>
        <v>39</v>
      </c>
      <c r="AI54" s="142">
        <f t="shared" si="15"/>
        <v>180</v>
      </c>
      <c r="AJ54" s="142">
        <f t="shared" si="15"/>
        <v>30</v>
      </c>
      <c r="AK54" s="142">
        <f t="shared" si="15"/>
        <v>20</v>
      </c>
    </row>
    <row r="55" spans="1:37" ht="15.75" thickBot="1" x14ac:dyDescent="0.3">
      <c r="A55" s="810" t="s">
        <v>122</v>
      </c>
      <c r="B55" s="811"/>
      <c r="C55" s="812"/>
      <c r="D55" s="812"/>
      <c r="E55" s="812"/>
      <c r="F55" s="812"/>
      <c r="G55" s="811"/>
      <c r="H55" s="811"/>
      <c r="I55" s="811"/>
      <c r="J55" s="811"/>
      <c r="K55" s="811"/>
      <c r="L55" s="811"/>
      <c r="M55" s="811"/>
      <c r="N55" s="811"/>
      <c r="O55" s="811"/>
      <c r="P55" s="811"/>
      <c r="Q55" s="811"/>
      <c r="R55" s="811"/>
      <c r="S55" s="811"/>
      <c r="T55" s="811"/>
      <c r="U55" s="811"/>
      <c r="V55" s="811"/>
      <c r="W55" s="811"/>
      <c r="X55" s="811"/>
      <c r="Y55" s="811"/>
      <c r="Z55" s="811"/>
      <c r="AA55" s="811"/>
      <c r="AB55" s="811"/>
      <c r="AC55" s="811"/>
      <c r="AD55" s="811"/>
      <c r="AE55" s="811"/>
      <c r="AF55" s="811"/>
      <c r="AG55" s="811"/>
      <c r="AH55" s="811"/>
      <c r="AI55" s="811"/>
      <c r="AJ55" s="811"/>
      <c r="AK55" s="813"/>
    </row>
    <row r="56" spans="1:37" x14ac:dyDescent="0.25">
      <c r="A56" s="10" t="s">
        <v>58</v>
      </c>
      <c r="B56" s="190" t="s">
        <v>139</v>
      </c>
      <c r="C56" s="46">
        <f>SUM(D56:E56)</f>
        <v>9</v>
      </c>
      <c r="D56" s="109">
        <f>SUM(H56:I56,M56:N56,R56:S56,W56:X56,AB56:AC56,AG56:AH56)</f>
        <v>9</v>
      </c>
      <c r="E56" s="109">
        <f>SUM(J56:K56,O56:P56,T56:U56,Y56:Z56,AD56:AE56,AI56:AJ56)</f>
        <v>0</v>
      </c>
      <c r="F56" s="111" t="s">
        <v>15</v>
      </c>
      <c r="G56" s="110">
        <f>SUM(L56,Q56,V56,AA56,AF56,AK56)</f>
        <v>1</v>
      </c>
      <c r="H56" s="9"/>
      <c r="I56" s="9"/>
      <c r="J56" s="12"/>
      <c r="K56" s="10"/>
      <c r="L56" s="159"/>
      <c r="M56" s="9">
        <v>9</v>
      </c>
      <c r="N56" s="9"/>
      <c r="O56" s="12"/>
      <c r="P56" s="10"/>
      <c r="Q56" s="161">
        <v>1</v>
      </c>
      <c r="R56" s="87"/>
      <c r="S56" s="18"/>
      <c r="T56" s="31"/>
      <c r="U56" s="86"/>
      <c r="V56" s="161"/>
      <c r="W56" s="87"/>
      <c r="X56" s="18"/>
      <c r="Y56" s="31"/>
      <c r="Z56" s="24"/>
      <c r="AA56" s="172"/>
      <c r="AB56" s="73"/>
      <c r="AC56" s="73"/>
      <c r="AD56" s="71"/>
      <c r="AE56" s="72"/>
      <c r="AF56" s="119"/>
      <c r="AG56" s="73"/>
      <c r="AH56" s="73"/>
      <c r="AI56" s="71"/>
      <c r="AJ56" s="72"/>
      <c r="AK56" s="119"/>
    </row>
    <row r="57" spans="1:37" x14ac:dyDescent="0.25">
      <c r="A57" s="10" t="s">
        <v>59</v>
      </c>
      <c r="B57" s="191" t="s">
        <v>140</v>
      </c>
      <c r="C57" s="48">
        <f t="shared" ref="C57:C68" si="16">SUM(D57:E57)</f>
        <v>9</v>
      </c>
      <c r="D57" s="14">
        <f t="shared" ref="D57:D68" si="17">SUM(H57:I57,M57:N57,R57:S57,W57:X57,AB57:AC57,AG57:AH57)</f>
        <v>9</v>
      </c>
      <c r="E57" s="14">
        <f t="shared" ref="E57:E68" si="18">SUM(J57:K57,O57:P57,T57:U57,Y57:Z57,AD57:AE57,AI57:AJ57)</f>
        <v>0</v>
      </c>
      <c r="F57" s="112" t="s">
        <v>15</v>
      </c>
      <c r="G57" s="110">
        <f t="shared" ref="G57:G68" si="19">SUM(L57,Q57,V57,AA57,AF57,AK57)</f>
        <v>1</v>
      </c>
      <c r="H57" s="23"/>
      <c r="I57" s="23"/>
      <c r="J57" s="11"/>
      <c r="K57" s="38"/>
      <c r="L57" s="160"/>
      <c r="M57" s="23">
        <v>9</v>
      </c>
      <c r="N57" s="23"/>
      <c r="O57" s="11"/>
      <c r="P57" s="38"/>
      <c r="Q57" s="162">
        <v>1</v>
      </c>
      <c r="R57" s="66"/>
      <c r="S57" s="74"/>
      <c r="T57" s="62"/>
      <c r="U57" s="52"/>
      <c r="V57" s="130"/>
      <c r="W57" s="48"/>
      <c r="X57" s="19"/>
      <c r="Y57" s="28"/>
      <c r="Z57" s="34"/>
      <c r="AA57" s="160"/>
      <c r="AB57" s="74"/>
      <c r="AC57" s="74"/>
      <c r="AD57" s="62"/>
      <c r="AE57" s="61"/>
      <c r="AF57" s="120"/>
      <c r="AG57" s="74"/>
      <c r="AH57" s="74"/>
      <c r="AI57" s="62"/>
      <c r="AJ57" s="61"/>
      <c r="AK57" s="120"/>
    </row>
    <row r="58" spans="1:37" ht="24.75" x14ac:dyDescent="0.25">
      <c r="A58" s="10" t="s">
        <v>60</v>
      </c>
      <c r="B58" s="192" t="s">
        <v>141</v>
      </c>
      <c r="C58" s="48">
        <f t="shared" si="16"/>
        <v>9</v>
      </c>
      <c r="D58" s="14">
        <f t="shared" si="17"/>
        <v>9</v>
      </c>
      <c r="E58" s="14">
        <f t="shared" si="18"/>
        <v>0</v>
      </c>
      <c r="F58" s="112" t="s">
        <v>15</v>
      </c>
      <c r="G58" s="110">
        <f t="shared" si="19"/>
        <v>1</v>
      </c>
      <c r="H58" s="23"/>
      <c r="I58" s="23"/>
      <c r="J58" s="11"/>
      <c r="K58" s="38"/>
      <c r="L58" s="160"/>
      <c r="M58" s="164">
        <v>9</v>
      </c>
      <c r="N58" s="164"/>
      <c r="O58" s="11"/>
      <c r="P58" s="38"/>
      <c r="Q58" s="64">
        <v>1</v>
      </c>
      <c r="R58" s="48"/>
      <c r="S58" s="19"/>
      <c r="T58" s="28"/>
      <c r="U58" s="49"/>
      <c r="V58" s="162"/>
      <c r="W58" s="66"/>
      <c r="X58" s="74"/>
      <c r="Y58" s="62"/>
      <c r="Z58" s="61"/>
      <c r="AA58" s="120"/>
      <c r="AB58" s="74"/>
      <c r="AC58" s="74"/>
      <c r="AD58" s="62"/>
      <c r="AE58" s="61"/>
      <c r="AF58" s="120"/>
      <c r="AG58" s="74"/>
      <c r="AH58" s="74"/>
      <c r="AI58" s="62"/>
      <c r="AJ58" s="61"/>
      <c r="AK58" s="120"/>
    </row>
    <row r="59" spans="1:37" x14ac:dyDescent="0.25">
      <c r="A59" s="10" t="s">
        <v>61</v>
      </c>
      <c r="B59" s="191" t="s">
        <v>142</v>
      </c>
      <c r="C59" s="48">
        <f t="shared" si="16"/>
        <v>12</v>
      </c>
      <c r="D59" s="14">
        <f t="shared" si="17"/>
        <v>12</v>
      </c>
      <c r="E59" s="14">
        <f t="shared" si="18"/>
        <v>0</v>
      </c>
      <c r="F59" s="112" t="s">
        <v>15</v>
      </c>
      <c r="G59" s="110">
        <f t="shared" si="19"/>
        <v>1</v>
      </c>
      <c r="H59" s="19">
        <v>12</v>
      </c>
      <c r="I59" s="19"/>
      <c r="J59" s="28"/>
      <c r="K59" s="34"/>
      <c r="L59" s="15">
        <v>1</v>
      </c>
      <c r="M59" s="23"/>
      <c r="N59" s="23"/>
      <c r="O59" s="11"/>
      <c r="P59" s="38"/>
      <c r="Q59" s="64"/>
      <c r="R59" s="69"/>
      <c r="S59" s="263"/>
      <c r="T59" s="30"/>
      <c r="U59" s="70"/>
      <c r="V59" s="64"/>
      <c r="W59" s="66"/>
      <c r="X59" s="74"/>
      <c r="Y59" s="62"/>
      <c r="Z59" s="61"/>
      <c r="AA59" s="120"/>
      <c r="AB59" s="74"/>
      <c r="AC59" s="74"/>
      <c r="AD59" s="62"/>
      <c r="AE59" s="61"/>
      <c r="AF59" s="120"/>
      <c r="AG59" s="74"/>
      <c r="AH59" s="74"/>
      <c r="AI59" s="62"/>
      <c r="AJ59" s="61"/>
      <c r="AK59" s="120"/>
    </row>
    <row r="60" spans="1:37" x14ac:dyDescent="0.25">
      <c r="A60" s="10" t="s">
        <v>66</v>
      </c>
      <c r="B60" s="191" t="s">
        <v>143</v>
      </c>
      <c r="C60" s="48">
        <f t="shared" si="16"/>
        <v>9</v>
      </c>
      <c r="D60" s="14">
        <f t="shared" si="17"/>
        <v>9</v>
      </c>
      <c r="E60" s="14">
        <f t="shared" si="18"/>
        <v>0</v>
      </c>
      <c r="F60" s="112" t="s">
        <v>15</v>
      </c>
      <c r="G60" s="110">
        <f t="shared" si="19"/>
        <v>1</v>
      </c>
      <c r="H60" s="19"/>
      <c r="I60" s="19"/>
      <c r="J60" s="28"/>
      <c r="K60" s="34"/>
      <c r="L60" s="15"/>
      <c r="M60" s="19"/>
      <c r="N60" s="19"/>
      <c r="O60" s="28"/>
      <c r="P60" s="34"/>
      <c r="Q60" s="64"/>
      <c r="R60" s="48"/>
      <c r="S60" s="19"/>
      <c r="T60" s="28"/>
      <c r="U60" s="49"/>
      <c r="V60" s="64"/>
      <c r="W60" s="88">
        <v>9</v>
      </c>
      <c r="X60" s="77"/>
      <c r="Y60" s="75"/>
      <c r="Z60" s="89"/>
      <c r="AA60" s="189">
        <v>1</v>
      </c>
      <c r="AB60" s="74"/>
      <c r="AC60" s="74"/>
      <c r="AD60" s="62"/>
      <c r="AE60" s="61"/>
      <c r="AF60" s="120"/>
      <c r="AG60" s="74"/>
      <c r="AH60" s="74"/>
      <c r="AI60" s="62"/>
      <c r="AJ60" s="61"/>
      <c r="AK60" s="120"/>
    </row>
    <row r="61" spans="1:37" x14ac:dyDescent="0.25">
      <c r="A61" s="10" t="s">
        <v>62</v>
      </c>
      <c r="B61" s="191" t="s">
        <v>144</v>
      </c>
      <c r="C61" s="48">
        <f t="shared" si="16"/>
        <v>9</v>
      </c>
      <c r="D61" s="14">
        <f t="shared" si="17"/>
        <v>9</v>
      </c>
      <c r="E61" s="14">
        <f t="shared" si="18"/>
        <v>0</v>
      </c>
      <c r="F61" s="112" t="s">
        <v>15</v>
      </c>
      <c r="G61" s="110">
        <f t="shared" si="19"/>
        <v>2</v>
      </c>
      <c r="H61" s="19"/>
      <c r="I61" s="19"/>
      <c r="J61" s="28"/>
      <c r="K61" s="34"/>
      <c r="L61" s="15"/>
      <c r="M61" s="19"/>
      <c r="N61" s="19"/>
      <c r="O61" s="28"/>
      <c r="P61" s="34"/>
      <c r="Q61" s="64"/>
      <c r="R61" s="48"/>
      <c r="S61" s="19"/>
      <c r="T61" s="28"/>
      <c r="U61" s="49"/>
      <c r="V61" s="64"/>
      <c r="W61" s="48"/>
      <c r="X61" s="19"/>
      <c r="Y61" s="28"/>
      <c r="Z61" s="34"/>
      <c r="AA61" s="15"/>
      <c r="AB61" s="74"/>
      <c r="AC61" s="74"/>
      <c r="AD61" s="62"/>
      <c r="AE61" s="61"/>
      <c r="AF61" s="120"/>
      <c r="AG61" s="77">
        <v>9</v>
      </c>
      <c r="AH61" s="77"/>
      <c r="AI61" s="75"/>
      <c r="AJ61" s="89"/>
      <c r="AK61" s="157">
        <v>2</v>
      </c>
    </row>
    <row r="62" spans="1:37" ht="24.75" x14ac:dyDescent="0.25">
      <c r="A62" s="10" t="s">
        <v>63</v>
      </c>
      <c r="B62" s="192" t="s">
        <v>145</v>
      </c>
      <c r="C62" s="48">
        <f t="shared" si="16"/>
        <v>20</v>
      </c>
      <c r="D62" s="14">
        <f t="shared" si="17"/>
        <v>20</v>
      </c>
      <c r="E62" s="14">
        <f t="shared" si="18"/>
        <v>0</v>
      </c>
      <c r="F62" s="112" t="s">
        <v>15</v>
      </c>
      <c r="G62" s="110">
        <f t="shared" si="19"/>
        <v>2</v>
      </c>
      <c r="H62" s="19"/>
      <c r="I62" s="19"/>
      <c r="J62" s="28"/>
      <c r="K62" s="34"/>
      <c r="L62" s="15"/>
      <c r="M62" s="19"/>
      <c r="N62" s="19"/>
      <c r="O62" s="28"/>
      <c r="P62" s="34"/>
      <c r="Q62" s="64"/>
      <c r="R62" s="66"/>
      <c r="S62" s="74"/>
      <c r="T62" s="62"/>
      <c r="U62" s="52"/>
      <c r="V62" s="163"/>
      <c r="W62" s="48">
        <v>8</v>
      </c>
      <c r="X62" s="19">
        <v>12</v>
      </c>
      <c r="Y62" s="28"/>
      <c r="Z62" s="34"/>
      <c r="AA62" s="15">
        <v>2</v>
      </c>
      <c r="AB62" s="77"/>
      <c r="AC62" s="77"/>
      <c r="AD62" s="75"/>
      <c r="AE62" s="89"/>
      <c r="AF62" s="157"/>
      <c r="AG62" s="77"/>
      <c r="AH62" s="77"/>
      <c r="AI62" s="75"/>
      <c r="AJ62" s="89"/>
      <c r="AK62" s="157"/>
    </row>
    <row r="63" spans="1:37" ht="24.75" x14ac:dyDescent="0.25">
      <c r="A63" s="10" t="s">
        <v>64</v>
      </c>
      <c r="B63" s="192" t="s">
        <v>146</v>
      </c>
      <c r="C63" s="48">
        <f t="shared" si="16"/>
        <v>20</v>
      </c>
      <c r="D63" s="14">
        <f t="shared" si="17"/>
        <v>10</v>
      </c>
      <c r="E63" s="14">
        <f t="shared" si="18"/>
        <v>10</v>
      </c>
      <c r="F63" s="112" t="s">
        <v>15</v>
      </c>
      <c r="G63" s="110">
        <f t="shared" si="19"/>
        <v>3</v>
      </c>
      <c r="H63" s="19"/>
      <c r="I63" s="19"/>
      <c r="J63" s="28"/>
      <c r="K63" s="34"/>
      <c r="L63" s="15"/>
      <c r="M63" s="19">
        <v>10</v>
      </c>
      <c r="N63" s="19"/>
      <c r="O63" s="28">
        <v>10</v>
      </c>
      <c r="P63" s="34"/>
      <c r="Q63" s="64">
        <v>3</v>
      </c>
      <c r="R63" s="48"/>
      <c r="S63" s="19"/>
      <c r="T63" s="28"/>
      <c r="U63" s="49"/>
      <c r="V63" s="64"/>
      <c r="W63" s="48"/>
      <c r="X63" s="19"/>
      <c r="Y63" s="28"/>
      <c r="Z63" s="34"/>
      <c r="AA63" s="15"/>
      <c r="AB63" s="74"/>
      <c r="AC63" s="74"/>
      <c r="AD63" s="62"/>
      <c r="AE63" s="61"/>
      <c r="AF63" s="120"/>
      <c r="AG63" s="77"/>
      <c r="AH63" s="77"/>
      <c r="AI63" s="75"/>
      <c r="AJ63" s="89"/>
      <c r="AK63" s="157"/>
    </row>
    <row r="64" spans="1:37" x14ac:dyDescent="0.25">
      <c r="A64" s="10" t="s">
        <v>158</v>
      </c>
      <c r="B64" s="191" t="s">
        <v>147</v>
      </c>
      <c r="C64" s="48">
        <f t="shared" si="16"/>
        <v>20</v>
      </c>
      <c r="D64" s="14">
        <f t="shared" si="17"/>
        <v>0</v>
      </c>
      <c r="E64" s="14">
        <f t="shared" si="18"/>
        <v>20</v>
      </c>
      <c r="F64" s="112" t="s">
        <v>15</v>
      </c>
      <c r="G64" s="110">
        <f t="shared" si="19"/>
        <v>4</v>
      </c>
      <c r="H64" s="19"/>
      <c r="I64" s="19"/>
      <c r="J64" s="28"/>
      <c r="K64" s="34"/>
      <c r="L64" s="15"/>
      <c r="M64" s="19"/>
      <c r="N64" s="19"/>
      <c r="O64" s="28"/>
      <c r="P64" s="34"/>
      <c r="Q64" s="64"/>
      <c r="R64" s="48"/>
      <c r="S64" s="19"/>
      <c r="T64" s="28"/>
      <c r="U64" s="49"/>
      <c r="V64" s="64"/>
      <c r="W64" s="66"/>
      <c r="X64" s="74"/>
      <c r="Y64" s="75">
        <v>20</v>
      </c>
      <c r="Z64" s="61"/>
      <c r="AA64" s="157">
        <v>4</v>
      </c>
      <c r="AB64" s="74"/>
      <c r="AC64" s="74"/>
      <c r="AD64" s="62"/>
      <c r="AE64" s="61"/>
      <c r="AF64" s="120"/>
      <c r="AG64" s="77"/>
      <c r="AH64" s="77"/>
      <c r="AI64" s="75"/>
      <c r="AJ64" s="89"/>
      <c r="AK64" s="157"/>
    </row>
    <row r="65" spans="1:37" x14ac:dyDescent="0.25">
      <c r="A65" s="10" t="s">
        <v>65</v>
      </c>
      <c r="B65" s="191" t="s">
        <v>148</v>
      </c>
      <c r="C65" s="48">
        <f t="shared" si="16"/>
        <v>15</v>
      </c>
      <c r="D65" s="14">
        <f t="shared" si="17"/>
        <v>15</v>
      </c>
      <c r="E65" s="14">
        <f t="shared" si="18"/>
        <v>0</v>
      </c>
      <c r="F65" s="112" t="s">
        <v>15</v>
      </c>
      <c r="G65" s="110">
        <f t="shared" si="19"/>
        <v>2</v>
      </c>
      <c r="H65" s="19"/>
      <c r="I65" s="19"/>
      <c r="J65" s="28"/>
      <c r="K65" s="34"/>
      <c r="L65" s="15"/>
      <c r="M65" s="19"/>
      <c r="N65" s="19"/>
      <c r="O65" s="28"/>
      <c r="P65" s="34"/>
      <c r="Q65" s="64"/>
      <c r="R65" s="48"/>
      <c r="S65" s="19"/>
      <c r="T65" s="28"/>
      <c r="U65" s="49"/>
      <c r="V65" s="64"/>
      <c r="W65" s="48"/>
      <c r="X65" s="19"/>
      <c r="Y65" s="28"/>
      <c r="Z65" s="34"/>
      <c r="AA65" s="15"/>
      <c r="AB65" s="74"/>
      <c r="AC65" s="74"/>
      <c r="AD65" s="62"/>
      <c r="AE65" s="61"/>
      <c r="AF65" s="120"/>
      <c r="AG65" s="77">
        <v>6</v>
      </c>
      <c r="AH65" s="77">
        <v>9</v>
      </c>
      <c r="AI65" s="75"/>
      <c r="AJ65" s="89"/>
      <c r="AK65" s="157">
        <v>2</v>
      </c>
    </row>
    <row r="66" spans="1:37" ht="24.75" x14ac:dyDescent="0.25">
      <c r="A66" s="10" t="s">
        <v>49</v>
      </c>
      <c r="B66" s="192" t="s">
        <v>149</v>
      </c>
      <c r="C66" s="48">
        <f t="shared" si="16"/>
        <v>20</v>
      </c>
      <c r="D66" s="14">
        <f t="shared" si="17"/>
        <v>0</v>
      </c>
      <c r="E66" s="14">
        <f t="shared" si="18"/>
        <v>20</v>
      </c>
      <c r="F66" s="112" t="s">
        <v>15</v>
      </c>
      <c r="G66" s="110">
        <f t="shared" si="19"/>
        <v>4</v>
      </c>
      <c r="H66" s="19"/>
      <c r="I66" s="19"/>
      <c r="J66" s="28"/>
      <c r="K66" s="34"/>
      <c r="L66" s="15"/>
      <c r="M66" s="19"/>
      <c r="N66" s="19"/>
      <c r="O66" s="28"/>
      <c r="P66" s="34"/>
      <c r="Q66" s="64"/>
      <c r="R66" s="48"/>
      <c r="S66" s="19"/>
      <c r="T66" s="28"/>
      <c r="U66" s="49"/>
      <c r="V66" s="64"/>
      <c r="W66" s="48"/>
      <c r="X66" s="19"/>
      <c r="Y66" s="28"/>
      <c r="Z66" s="34"/>
      <c r="AA66" s="15"/>
      <c r="AB66" s="74"/>
      <c r="AC66" s="74"/>
      <c r="AD66" s="75">
        <v>20</v>
      </c>
      <c r="AE66" s="89"/>
      <c r="AF66" s="157">
        <v>4</v>
      </c>
      <c r="AG66" s="77"/>
      <c r="AH66" s="77"/>
      <c r="AI66" s="75"/>
      <c r="AJ66" s="89"/>
      <c r="AK66" s="157"/>
    </row>
    <row r="67" spans="1:37" x14ac:dyDescent="0.25">
      <c r="A67" s="10" t="s">
        <v>50</v>
      </c>
      <c r="B67" s="192" t="s">
        <v>150</v>
      </c>
      <c r="C67" s="48">
        <f t="shared" si="16"/>
        <v>18</v>
      </c>
      <c r="D67" s="14">
        <f t="shared" si="17"/>
        <v>18</v>
      </c>
      <c r="E67" s="14">
        <f t="shared" si="18"/>
        <v>0</v>
      </c>
      <c r="F67" s="112" t="s">
        <v>15</v>
      </c>
      <c r="G67" s="110">
        <f t="shared" si="19"/>
        <v>2</v>
      </c>
      <c r="H67" s="19"/>
      <c r="I67" s="19"/>
      <c r="J67" s="28"/>
      <c r="K67" s="34"/>
      <c r="L67" s="15"/>
      <c r="M67" s="19"/>
      <c r="N67" s="19"/>
      <c r="O67" s="28"/>
      <c r="P67" s="34"/>
      <c r="Q67" s="64"/>
      <c r="R67" s="48"/>
      <c r="S67" s="19"/>
      <c r="T67" s="28"/>
      <c r="U67" s="49"/>
      <c r="V67" s="64"/>
      <c r="W67" s="48">
        <v>6</v>
      </c>
      <c r="X67" s="19">
        <v>12</v>
      </c>
      <c r="Y67" s="28"/>
      <c r="Z67" s="49"/>
      <c r="AA67" s="64">
        <v>2</v>
      </c>
      <c r="AB67" s="74"/>
      <c r="AC67" s="74"/>
      <c r="AD67" s="62"/>
      <c r="AE67" s="61"/>
      <c r="AF67" s="120"/>
      <c r="AG67" s="77"/>
      <c r="AH67" s="77"/>
      <c r="AI67" s="75"/>
      <c r="AJ67" s="89"/>
      <c r="AK67" s="157"/>
    </row>
    <row r="68" spans="1:37" ht="15.75" thickBot="1" x14ac:dyDescent="0.3">
      <c r="A68" s="10" t="s">
        <v>51</v>
      </c>
      <c r="B68" s="191" t="s">
        <v>154</v>
      </c>
      <c r="C68" s="48">
        <f t="shared" si="16"/>
        <v>18</v>
      </c>
      <c r="D68" s="14">
        <f t="shared" si="17"/>
        <v>18</v>
      </c>
      <c r="E68" s="14">
        <f t="shared" si="18"/>
        <v>0</v>
      </c>
      <c r="F68" s="112" t="s">
        <v>15</v>
      </c>
      <c r="G68" s="110">
        <f t="shared" si="19"/>
        <v>2</v>
      </c>
      <c r="H68" s="260">
        <v>6</v>
      </c>
      <c r="I68" s="260">
        <v>12</v>
      </c>
      <c r="J68" s="28"/>
      <c r="K68" s="34"/>
      <c r="L68" s="15">
        <v>2</v>
      </c>
      <c r="M68" s="19"/>
      <c r="N68" s="19"/>
      <c r="O68" s="28"/>
      <c r="P68" s="34"/>
      <c r="Q68" s="64"/>
      <c r="R68" s="58"/>
      <c r="S68" s="21"/>
      <c r="T68" s="33"/>
      <c r="U68" s="59"/>
      <c r="V68" s="65"/>
      <c r="W68" s="58"/>
      <c r="X68" s="21"/>
      <c r="Y68" s="33"/>
      <c r="Z68" s="27"/>
      <c r="AA68" s="67"/>
      <c r="AB68" s="171"/>
      <c r="AC68" s="171"/>
      <c r="AD68" s="60"/>
      <c r="AE68" s="173"/>
      <c r="AF68" s="138"/>
      <c r="AG68" s="99"/>
      <c r="AH68" s="99"/>
      <c r="AI68" s="100"/>
      <c r="AJ68" s="101"/>
      <c r="AK68" s="174"/>
    </row>
    <row r="69" spans="1:37" x14ac:dyDescent="0.25">
      <c r="A69" s="10" t="s">
        <v>67</v>
      </c>
      <c r="B69" s="283" t="s">
        <v>167</v>
      </c>
      <c r="C69" s="84">
        <f>SUM(D69:E69)</f>
        <v>9</v>
      </c>
      <c r="D69" s="1">
        <f>SUM(H69:I69,M69:N69,R69:S69,W69:X69,AB69:AC69,AG69:AH69)</f>
        <v>9</v>
      </c>
      <c r="E69" s="1">
        <f>SUM(J69:K69,O69:P69,T69:U69,Y69:Z69,AD69:AE69,AI69:AJ69)</f>
        <v>0</v>
      </c>
      <c r="F69" s="284" t="s">
        <v>15</v>
      </c>
      <c r="G69" s="85">
        <f>SUM(L69,Q69,V69,AA69,AF69,AK69)</f>
        <v>1</v>
      </c>
      <c r="H69" s="166">
        <v>9</v>
      </c>
      <c r="I69" s="166"/>
      <c r="J69" s="2"/>
      <c r="K69" s="167"/>
      <c r="L69" s="181">
        <v>1</v>
      </c>
      <c r="M69" s="166"/>
      <c r="N69" s="166"/>
      <c r="O69" s="2"/>
      <c r="P69" s="167"/>
      <c r="Q69" s="181"/>
      <c r="R69" s="166"/>
      <c r="S69" s="166"/>
      <c r="T69" s="2"/>
      <c r="U69" s="167"/>
      <c r="V69" s="181"/>
      <c r="W69" s="166"/>
      <c r="X69" s="166"/>
      <c r="Y69" s="2"/>
      <c r="Z69" s="167"/>
      <c r="AA69" s="181"/>
      <c r="AB69" s="175"/>
      <c r="AC69" s="175"/>
      <c r="AD69" s="168"/>
      <c r="AE69" s="177"/>
      <c r="AF69" s="185"/>
      <c r="AG69" s="175"/>
      <c r="AH69" s="175"/>
      <c r="AI69" s="168"/>
      <c r="AJ69" s="177"/>
      <c r="AK69" s="185"/>
    </row>
    <row r="70" spans="1:37" x14ac:dyDescent="0.25">
      <c r="A70" s="10" t="s">
        <v>68</v>
      </c>
      <c r="B70" s="221" t="s">
        <v>168</v>
      </c>
      <c r="C70" s="84">
        <f>SUM(D70:E70)</f>
        <v>9</v>
      </c>
      <c r="D70" s="1">
        <f>SUM(H70:I70,M70:N70,R70:S70,W70:X70,AB70:AC70,AG70:AH70)</f>
        <v>9</v>
      </c>
      <c r="E70" s="1">
        <f>SUM(J70:K70,O70:P70,T70:U70,Y70:Z70,AD70:AE70,AI70:AJ70)</f>
        <v>0</v>
      </c>
      <c r="F70" s="197" t="s">
        <v>15</v>
      </c>
      <c r="G70" s="85">
        <f>SUM(L70,Q70,V70,AA70,AF70,AK70)</f>
        <v>1</v>
      </c>
      <c r="H70" s="3"/>
      <c r="I70" s="3"/>
      <c r="J70" s="26"/>
      <c r="K70" s="169"/>
      <c r="L70" s="182"/>
      <c r="M70" s="3"/>
      <c r="N70" s="3"/>
      <c r="O70" s="26"/>
      <c r="P70" s="169"/>
      <c r="Q70" s="182"/>
      <c r="R70" s="3"/>
      <c r="S70" s="3"/>
      <c r="T70" s="26"/>
      <c r="U70" s="169"/>
      <c r="V70" s="182"/>
      <c r="W70" s="3">
        <v>9</v>
      </c>
      <c r="X70" s="3"/>
      <c r="Y70" s="26"/>
      <c r="Z70" s="169"/>
      <c r="AA70" s="182">
        <v>1</v>
      </c>
      <c r="AB70" s="176"/>
      <c r="AC70" s="176"/>
      <c r="AD70" s="170"/>
      <c r="AE70" s="178"/>
      <c r="AF70" s="186"/>
      <c r="AG70" s="176"/>
      <c r="AH70" s="176"/>
      <c r="AI70" s="170"/>
      <c r="AJ70" s="178"/>
      <c r="AK70" s="186"/>
    </row>
    <row r="71" spans="1:37" ht="15.75" thickBot="1" x14ac:dyDescent="0.3">
      <c r="A71" s="10" t="s">
        <v>69</v>
      </c>
      <c r="B71" s="285" t="s">
        <v>169</v>
      </c>
      <c r="C71" s="84">
        <f>SUM(D71:E71)</f>
        <v>9</v>
      </c>
      <c r="D71" s="1">
        <f>SUM(H71:I71,M71:N71,R71:S71,W71:X71,AB71:AC71,AG71:AH71)</f>
        <v>9</v>
      </c>
      <c r="E71" s="1">
        <f>SUM(J71:K71,O71:P71,T71:U71,Y71:Z71,AD71:AE71,AI71:AJ71)</f>
        <v>0</v>
      </c>
      <c r="F71" s="197" t="s">
        <v>15</v>
      </c>
      <c r="G71" s="85">
        <f>SUM(L71,Q71,V71,AA71,AF71,AK71)</f>
        <v>1</v>
      </c>
      <c r="H71" s="3"/>
      <c r="I71" s="3"/>
      <c r="J71" s="26"/>
      <c r="K71" s="169"/>
      <c r="L71" s="182"/>
      <c r="M71" s="3">
        <v>9</v>
      </c>
      <c r="N71" s="3"/>
      <c r="O71" s="26"/>
      <c r="P71" s="169"/>
      <c r="Q71" s="182">
        <v>1</v>
      </c>
      <c r="R71" s="3"/>
      <c r="S71" s="3"/>
      <c r="T71" s="26"/>
      <c r="U71" s="169"/>
      <c r="V71" s="182"/>
      <c r="W71" s="3"/>
      <c r="X71" s="3"/>
      <c r="Y71" s="26"/>
      <c r="Z71" s="169"/>
      <c r="AA71" s="182"/>
      <c r="AB71" s="176"/>
      <c r="AC71" s="176"/>
      <c r="AD71" s="170"/>
      <c r="AE71" s="178"/>
      <c r="AF71" s="186"/>
      <c r="AG71" s="176"/>
      <c r="AH71" s="176"/>
      <c r="AI71" s="170"/>
      <c r="AJ71" s="178"/>
      <c r="AK71" s="186"/>
    </row>
    <row r="72" spans="1:37" ht="15.75" thickBot="1" x14ac:dyDescent="0.3">
      <c r="A72" s="805" t="s">
        <v>18</v>
      </c>
      <c r="B72" s="809"/>
      <c r="C72" s="144">
        <f>SUM(C56:C71)</f>
        <v>215</v>
      </c>
      <c r="D72" s="144">
        <f t="shared" ref="D72:AK72" si="20">SUM(D56:D71)</f>
        <v>165</v>
      </c>
      <c r="E72" s="144">
        <f t="shared" si="20"/>
        <v>50</v>
      </c>
      <c r="F72" s="144">
        <f t="shared" si="20"/>
        <v>0</v>
      </c>
      <c r="G72" s="144">
        <f t="shared" si="20"/>
        <v>29</v>
      </c>
      <c r="H72" s="144">
        <f t="shared" si="20"/>
        <v>27</v>
      </c>
      <c r="I72" s="144">
        <f t="shared" si="20"/>
        <v>12</v>
      </c>
      <c r="J72" s="144">
        <f t="shared" si="20"/>
        <v>0</v>
      </c>
      <c r="K72" s="144">
        <f t="shared" si="20"/>
        <v>0</v>
      </c>
      <c r="L72" s="144">
        <f t="shared" si="20"/>
        <v>4</v>
      </c>
      <c r="M72" s="144">
        <f t="shared" si="20"/>
        <v>46</v>
      </c>
      <c r="N72" s="144">
        <f t="shared" si="20"/>
        <v>0</v>
      </c>
      <c r="O72" s="144">
        <f t="shared" si="20"/>
        <v>10</v>
      </c>
      <c r="P72" s="144">
        <f t="shared" si="20"/>
        <v>0</v>
      </c>
      <c r="Q72" s="144">
        <f t="shared" si="20"/>
        <v>7</v>
      </c>
      <c r="R72" s="144">
        <f t="shared" si="20"/>
        <v>0</v>
      </c>
      <c r="S72" s="144">
        <f t="shared" si="20"/>
        <v>0</v>
      </c>
      <c r="T72" s="144">
        <f t="shared" si="20"/>
        <v>0</v>
      </c>
      <c r="U72" s="144">
        <f t="shared" si="20"/>
        <v>0</v>
      </c>
      <c r="V72" s="144">
        <f t="shared" si="20"/>
        <v>0</v>
      </c>
      <c r="W72" s="144">
        <f t="shared" si="20"/>
        <v>32</v>
      </c>
      <c r="X72" s="144">
        <f t="shared" si="20"/>
        <v>24</v>
      </c>
      <c r="Y72" s="144">
        <f t="shared" si="20"/>
        <v>20</v>
      </c>
      <c r="Z72" s="144">
        <f t="shared" si="20"/>
        <v>0</v>
      </c>
      <c r="AA72" s="144">
        <f t="shared" si="20"/>
        <v>10</v>
      </c>
      <c r="AB72" s="144">
        <f t="shared" si="20"/>
        <v>0</v>
      </c>
      <c r="AC72" s="144">
        <f t="shared" si="20"/>
        <v>0</v>
      </c>
      <c r="AD72" s="144">
        <f t="shared" si="20"/>
        <v>20</v>
      </c>
      <c r="AE72" s="144">
        <f t="shared" si="20"/>
        <v>0</v>
      </c>
      <c r="AF72" s="144">
        <f t="shared" si="20"/>
        <v>4</v>
      </c>
      <c r="AG72" s="144">
        <f t="shared" si="20"/>
        <v>15</v>
      </c>
      <c r="AH72" s="144">
        <f t="shared" si="20"/>
        <v>9</v>
      </c>
      <c r="AI72" s="144">
        <f t="shared" si="20"/>
        <v>0</v>
      </c>
      <c r="AJ72" s="144">
        <f t="shared" si="20"/>
        <v>0</v>
      </c>
      <c r="AK72" s="144">
        <f t="shared" si="20"/>
        <v>4</v>
      </c>
    </row>
    <row r="73" spans="1:37" ht="15.75" customHeight="1" thickBot="1" x14ac:dyDescent="0.3">
      <c r="A73" s="816" t="s">
        <v>127</v>
      </c>
      <c r="B73" s="817"/>
      <c r="C73" s="817"/>
      <c r="D73" s="817"/>
      <c r="E73" s="817"/>
      <c r="F73" s="817"/>
      <c r="G73" s="817"/>
      <c r="H73" s="817"/>
      <c r="I73" s="817"/>
      <c r="J73" s="817"/>
      <c r="K73" s="817"/>
      <c r="L73" s="817"/>
      <c r="M73" s="817"/>
      <c r="N73" s="817"/>
      <c r="O73" s="817"/>
      <c r="P73" s="817"/>
      <c r="Q73" s="817"/>
      <c r="R73" s="817"/>
      <c r="S73" s="817"/>
      <c r="T73" s="817"/>
      <c r="U73" s="817"/>
      <c r="V73" s="817"/>
      <c r="W73" s="817"/>
      <c r="X73" s="817"/>
      <c r="Y73" s="817"/>
      <c r="Z73" s="817"/>
      <c r="AA73" s="817"/>
      <c r="AB73" s="817"/>
      <c r="AC73" s="817"/>
      <c r="AD73" s="817"/>
      <c r="AE73" s="817"/>
      <c r="AF73" s="817"/>
      <c r="AG73" s="817"/>
      <c r="AH73" s="817"/>
      <c r="AI73" s="817"/>
      <c r="AJ73" s="817"/>
      <c r="AK73" s="818"/>
    </row>
    <row r="74" spans="1:37" x14ac:dyDescent="0.25">
      <c r="A74" s="114" t="s">
        <v>70</v>
      </c>
      <c r="B74" s="116" t="s">
        <v>151</v>
      </c>
      <c r="C74" s="94">
        <f>SUM(D74:E74)</f>
        <v>160</v>
      </c>
      <c r="D74" s="200">
        <f>SUM(H74:I74,M74:N74,R74:S74,W74:X74,AB74:AC74,AG74:AH74)</f>
        <v>0</v>
      </c>
      <c r="E74" s="1">
        <f>SUM(J74:K74,O74:P74,T74:U74,Y74:Z74,AD74:AE74,AI74:AJ74)</f>
        <v>160</v>
      </c>
      <c r="F74" s="39" t="s">
        <v>15</v>
      </c>
      <c r="G74" s="85">
        <f>SUM(L74,Q74,V74,AA74,AF74,AK74)</f>
        <v>5</v>
      </c>
      <c r="H74" s="94"/>
      <c r="I74" s="94"/>
      <c r="J74" s="1"/>
      <c r="K74" s="165"/>
      <c r="L74" s="180"/>
      <c r="M74" s="94"/>
      <c r="N74" s="94"/>
      <c r="O74" s="1"/>
      <c r="P74" s="165"/>
      <c r="Q74" s="180"/>
      <c r="R74" s="94"/>
      <c r="S74" s="94"/>
      <c r="T74" s="1">
        <v>160</v>
      </c>
      <c r="U74" s="165"/>
      <c r="V74" s="180">
        <v>5</v>
      </c>
      <c r="W74" s="94"/>
      <c r="X74" s="94"/>
      <c r="Y74" s="1"/>
      <c r="Z74" s="165"/>
      <c r="AA74" s="183"/>
      <c r="AB74" s="201"/>
      <c r="AC74" s="201"/>
      <c r="AD74" s="202"/>
      <c r="AE74" s="203"/>
      <c r="AF74" s="204"/>
      <c r="AG74" s="201"/>
      <c r="AH74" s="201"/>
      <c r="AI74" s="202"/>
      <c r="AJ74" s="203"/>
      <c r="AK74" s="204"/>
    </row>
    <row r="75" spans="1:37" x14ac:dyDescent="0.25">
      <c r="A75" s="114" t="s">
        <v>71</v>
      </c>
      <c r="B75" s="117" t="s">
        <v>152</v>
      </c>
      <c r="C75" s="94">
        <f t="shared" ref="C75:C76" si="21">SUM(D75:E75)</f>
        <v>80</v>
      </c>
      <c r="D75" s="200">
        <f t="shared" ref="D75:D76" si="22">SUM(H75:I75,M75:N75,R75:S75,W75:X75,AB75:AC75,AG75:AH75)</f>
        <v>0</v>
      </c>
      <c r="E75" s="1">
        <f t="shared" ref="E75:E76" si="23">SUM(J75:K75,O75:P75,T75:U75,Y75:Z75,AD75:AE75,AI75:AJ75)</f>
        <v>80</v>
      </c>
      <c r="F75" s="40" t="s">
        <v>15</v>
      </c>
      <c r="G75" s="85">
        <f t="shared" ref="G75:G76" si="24">SUM(L75,Q75,V75,AA75,AF75,AK75)</f>
        <v>3</v>
      </c>
      <c r="H75" s="166"/>
      <c r="I75" s="166"/>
      <c r="J75" s="2"/>
      <c r="K75" s="167"/>
      <c r="L75" s="181"/>
      <c r="M75" s="166"/>
      <c r="N75" s="166"/>
      <c r="O75" s="2"/>
      <c r="P75" s="167"/>
      <c r="Q75" s="181"/>
      <c r="R75" s="166"/>
      <c r="S75" s="166"/>
      <c r="T75" s="2"/>
      <c r="U75" s="167"/>
      <c r="V75" s="181"/>
      <c r="W75" s="166"/>
      <c r="X75" s="166"/>
      <c r="Y75" s="2">
        <v>80</v>
      </c>
      <c r="Z75" s="167"/>
      <c r="AA75" s="181">
        <v>3</v>
      </c>
      <c r="AB75" s="206"/>
      <c r="AC75" s="206"/>
      <c r="AD75" s="207"/>
      <c r="AE75" s="208"/>
      <c r="AF75" s="209"/>
      <c r="AG75" s="206"/>
      <c r="AH75" s="206"/>
      <c r="AI75" s="207"/>
      <c r="AJ75" s="208"/>
      <c r="AK75" s="209"/>
    </row>
    <row r="76" spans="1:37" ht="15.75" thickBot="1" x14ac:dyDescent="0.3">
      <c r="A76" s="114" t="s">
        <v>72</v>
      </c>
      <c r="B76" s="118" t="s">
        <v>153</v>
      </c>
      <c r="C76" s="98">
        <f t="shared" si="21"/>
        <v>80</v>
      </c>
      <c r="D76" s="200">
        <f t="shared" si="22"/>
        <v>0</v>
      </c>
      <c r="E76" s="90">
        <f t="shared" si="23"/>
        <v>80</v>
      </c>
      <c r="F76" s="43" t="s">
        <v>15</v>
      </c>
      <c r="G76" s="85">
        <f t="shared" si="24"/>
        <v>3</v>
      </c>
      <c r="H76" s="3"/>
      <c r="I76" s="3"/>
      <c r="J76" s="26"/>
      <c r="K76" s="169"/>
      <c r="L76" s="182"/>
      <c r="M76" s="3"/>
      <c r="N76" s="3"/>
      <c r="O76" s="26"/>
      <c r="P76" s="169"/>
      <c r="Q76" s="182"/>
      <c r="R76" s="3"/>
      <c r="S76" s="3"/>
      <c r="T76" s="26"/>
      <c r="U76" s="169"/>
      <c r="V76" s="182"/>
      <c r="W76" s="3"/>
      <c r="X76" s="3"/>
      <c r="Y76" s="26"/>
      <c r="Z76" s="169"/>
      <c r="AA76" s="184"/>
      <c r="AB76" s="211"/>
      <c r="AC76" s="211"/>
      <c r="AD76" s="212">
        <v>80</v>
      </c>
      <c r="AE76" s="213"/>
      <c r="AF76" s="214">
        <v>3</v>
      </c>
      <c r="AG76" s="211"/>
      <c r="AH76" s="211"/>
      <c r="AI76" s="212"/>
      <c r="AJ76" s="213"/>
      <c r="AK76" s="214"/>
    </row>
    <row r="77" spans="1:37" ht="15.75" thickBot="1" x14ac:dyDescent="0.3">
      <c r="A77" s="805" t="s">
        <v>18</v>
      </c>
      <c r="B77" s="809"/>
      <c r="C77" s="145">
        <f>SUM(C74:C76)</f>
        <v>320</v>
      </c>
      <c r="D77" s="145">
        <f t="shared" ref="D77:AK77" si="25">SUM(D74:D76)</f>
        <v>0</v>
      </c>
      <c r="E77" s="145">
        <f t="shared" si="25"/>
        <v>320</v>
      </c>
      <c r="F77" s="145">
        <f t="shared" si="25"/>
        <v>0</v>
      </c>
      <c r="G77" s="145">
        <f t="shared" si="25"/>
        <v>11</v>
      </c>
      <c r="H77" s="145">
        <f t="shared" si="25"/>
        <v>0</v>
      </c>
      <c r="I77" s="145">
        <f t="shared" si="25"/>
        <v>0</v>
      </c>
      <c r="J77" s="145">
        <f t="shared" si="25"/>
        <v>0</v>
      </c>
      <c r="K77" s="145">
        <f t="shared" si="25"/>
        <v>0</v>
      </c>
      <c r="L77" s="145">
        <f t="shared" si="25"/>
        <v>0</v>
      </c>
      <c r="M77" s="145">
        <f t="shared" si="25"/>
        <v>0</v>
      </c>
      <c r="N77" s="145">
        <f t="shared" si="25"/>
        <v>0</v>
      </c>
      <c r="O77" s="145">
        <f t="shared" si="25"/>
        <v>0</v>
      </c>
      <c r="P77" s="145">
        <f t="shared" si="25"/>
        <v>0</v>
      </c>
      <c r="Q77" s="145">
        <f t="shared" si="25"/>
        <v>0</v>
      </c>
      <c r="R77" s="145">
        <f t="shared" si="25"/>
        <v>0</v>
      </c>
      <c r="S77" s="145">
        <f t="shared" si="25"/>
        <v>0</v>
      </c>
      <c r="T77" s="145">
        <f t="shared" si="25"/>
        <v>160</v>
      </c>
      <c r="U77" s="145">
        <f t="shared" si="25"/>
        <v>0</v>
      </c>
      <c r="V77" s="145">
        <f t="shared" si="25"/>
        <v>5</v>
      </c>
      <c r="W77" s="145">
        <f t="shared" si="25"/>
        <v>0</v>
      </c>
      <c r="X77" s="145">
        <f t="shared" si="25"/>
        <v>0</v>
      </c>
      <c r="Y77" s="145">
        <f t="shared" si="25"/>
        <v>80</v>
      </c>
      <c r="Z77" s="145">
        <f t="shared" si="25"/>
        <v>0</v>
      </c>
      <c r="AA77" s="145">
        <f t="shared" si="25"/>
        <v>3</v>
      </c>
      <c r="AB77" s="145">
        <f t="shared" si="25"/>
        <v>0</v>
      </c>
      <c r="AC77" s="145">
        <f t="shared" si="25"/>
        <v>0</v>
      </c>
      <c r="AD77" s="145">
        <f t="shared" si="25"/>
        <v>80</v>
      </c>
      <c r="AE77" s="145">
        <f t="shared" si="25"/>
        <v>0</v>
      </c>
      <c r="AF77" s="145">
        <f t="shared" si="25"/>
        <v>3</v>
      </c>
      <c r="AG77" s="145">
        <f t="shared" si="25"/>
        <v>0</v>
      </c>
      <c r="AH77" s="145">
        <f t="shared" si="25"/>
        <v>0</v>
      </c>
      <c r="AI77" s="145">
        <f t="shared" si="25"/>
        <v>0</v>
      </c>
      <c r="AJ77" s="145">
        <f t="shared" si="25"/>
        <v>0</v>
      </c>
      <c r="AK77" s="145">
        <f t="shared" si="25"/>
        <v>0</v>
      </c>
    </row>
    <row r="78" spans="1:37" ht="15.75" customHeight="1" thickBot="1" x14ac:dyDescent="0.3">
      <c r="A78" s="816" t="s">
        <v>128</v>
      </c>
      <c r="B78" s="819"/>
      <c r="C78" s="817"/>
      <c r="D78" s="817"/>
      <c r="E78" s="817"/>
      <c r="F78" s="817"/>
      <c r="G78" s="817"/>
      <c r="H78" s="817"/>
      <c r="I78" s="817"/>
      <c r="J78" s="817"/>
      <c r="K78" s="817"/>
      <c r="L78" s="817"/>
      <c r="M78" s="817"/>
      <c r="N78" s="817"/>
      <c r="O78" s="817"/>
      <c r="P78" s="817"/>
      <c r="Q78" s="817"/>
      <c r="R78" s="817"/>
      <c r="S78" s="817"/>
      <c r="T78" s="817"/>
      <c r="U78" s="817"/>
      <c r="V78" s="817"/>
      <c r="W78" s="817"/>
      <c r="X78" s="817"/>
      <c r="Y78" s="817"/>
      <c r="Z78" s="817"/>
      <c r="AA78" s="817"/>
      <c r="AB78" s="817"/>
      <c r="AC78" s="817"/>
      <c r="AD78" s="817"/>
      <c r="AE78" s="817"/>
      <c r="AF78" s="817"/>
      <c r="AG78" s="817"/>
      <c r="AH78" s="817"/>
      <c r="AI78" s="817"/>
      <c r="AJ78" s="817"/>
      <c r="AK78" s="818"/>
    </row>
    <row r="79" spans="1:37" x14ac:dyDescent="0.25">
      <c r="A79" s="114" t="s">
        <v>73</v>
      </c>
      <c r="B79" s="116" t="s">
        <v>129</v>
      </c>
      <c r="C79" s="94">
        <f>SUM(D79:E79)</f>
        <v>65</v>
      </c>
      <c r="D79" s="200">
        <f>SUM(H79:I79,M79:N79,R79:S79,W79:X79,AB79:AC79,AG79:AH79)</f>
        <v>5</v>
      </c>
      <c r="E79" s="1">
        <f>SUM(J79:K79,O79:P79,T79:U79,Y79:AA79,AD79:AE79,AI79:AJ79)</f>
        <v>60</v>
      </c>
      <c r="F79" s="39" t="s">
        <v>15</v>
      </c>
      <c r="G79" s="85">
        <f>SUM(L79,Q79,V79,AA79,AF79,AK79)</f>
        <v>3</v>
      </c>
      <c r="H79" s="41"/>
      <c r="I79" s="41"/>
      <c r="J79" s="25"/>
      <c r="K79" s="39"/>
      <c r="L79" s="187"/>
      <c r="M79" s="41">
        <v>5</v>
      </c>
      <c r="N79" s="41"/>
      <c r="O79" s="1">
        <v>60</v>
      </c>
      <c r="P79" s="39"/>
      <c r="Q79" s="187">
        <v>3</v>
      </c>
      <c r="R79" s="41"/>
      <c r="S79" s="41"/>
      <c r="T79" s="25"/>
      <c r="U79" s="39"/>
      <c r="V79" s="113"/>
      <c r="W79" s="41"/>
      <c r="X79" s="41"/>
      <c r="Y79" s="25"/>
      <c r="Z79" s="39"/>
      <c r="AA79" s="42"/>
      <c r="AB79" s="215"/>
      <c r="AC79" s="215"/>
      <c r="AD79" s="216"/>
      <c r="AE79" s="217"/>
      <c r="AF79" s="218"/>
      <c r="AG79" s="215"/>
      <c r="AH79" s="215"/>
      <c r="AI79" s="216"/>
      <c r="AJ79" s="217"/>
      <c r="AK79" s="218"/>
    </row>
    <row r="80" spans="1:37" ht="15.75" thickBot="1" x14ac:dyDescent="0.3">
      <c r="A80" s="115" t="s">
        <v>177</v>
      </c>
      <c r="B80" s="102" t="s">
        <v>130</v>
      </c>
      <c r="C80" s="94">
        <f>SUM(D80:E80)</f>
        <v>65</v>
      </c>
      <c r="D80" s="200">
        <f>SUM(H80:I80,M80:N80,R80:S80,W80:X80,AB80:AC80,AG80:AH80)</f>
        <v>5</v>
      </c>
      <c r="E80" s="1">
        <f>SUM(J80:K80,O80:P80,T80:U80,Y80:AA80,AD80:AE80,AI80:AJ80)</f>
        <v>60</v>
      </c>
      <c r="F80" s="40" t="s">
        <v>15</v>
      </c>
      <c r="G80" s="85">
        <f>SUM(L80,Q80,V80,AA80,AF80,AK80)</f>
        <v>3</v>
      </c>
      <c r="H80" s="22"/>
      <c r="I80" s="22"/>
      <c r="J80" s="13"/>
      <c r="K80" s="40"/>
      <c r="L80" s="17"/>
      <c r="M80" s="22"/>
      <c r="N80" s="22"/>
      <c r="O80" s="13"/>
      <c r="P80" s="40"/>
      <c r="Q80" s="17"/>
      <c r="R80" s="22">
        <v>5</v>
      </c>
      <c r="S80" s="22"/>
      <c r="T80" s="13">
        <v>60</v>
      </c>
      <c r="U80" s="40"/>
      <c r="V80" s="17">
        <v>3</v>
      </c>
      <c r="W80" s="22"/>
      <c r="X80" s="22"/>
      <c r="Y80" s="13"/>
      <c r="Z80" s="40"/>
      <c r="AA80" s="179"/>
      <c r="AB80" s="198"/>
      <c r="AC80" s="198"/>
      <c r="AD80" s="193"/>
      <c r="AE80" s="199"/>
      <c r="AF80" s="219"/>
      <c r="AG80" s="198"/>
      <c r="AH80" s="198"/>
      <c r="AI80" s="193"/>
      <c r="AJ80" s="199"/>
      <c r="AK80" s="219"/>
    </row>
    <row r="81" spans="1:37" ht="15.75" thickBot="1" x14ac:dyDescent="0.3">
      <c r="A81" s="805" t="s">
        <v>18</v>
      </c>
      <c r="B81" s="806"/>
      <c r="C81" s="146">
        <f>SUM(C79:C80)</f>
        <v>130</v>
      </c>
      <c r="D81" s="146">
        <f t="shared" ref="D81:AK81" si="26">SUM(D79:D80)</f>
        <v>10</v>
      </c>
      <c r="E81" s="146">
        <f t="shared" si="26"/>
        <v>120</v>
      </c>
      <c r="F81" s="146">
        <f t="shared" si="26"/>
        <v>0</v>
      </c>
      <c r="G81" s="146">
        <f t="shared" si="26"/>
        <v>6</v>
      </c>
      <c r="H81" s="146">
        <f t="shared" si="26"/>
        <v>0</v>
      </c>
      <c r="I81" s="146">
        <f t="shared" si="26"/>
        <v>0</v>
      </c>
      <c r="J81" s="146">
        <f t="shared" si="26"/>
        <v>0</v>
      </c>
      <c r="K81" s="146">
        <f t="shared" si="26"/>
        <v>0</v>
      </c>
      <c r="L81" s="146">
        <f t="shared" si="26"/>
        <v>0</v>
      </c>
      <c r="M81" s="146">
        <f t="shared" si="26"/>
        <v>5</v>
      </c>
      <c r="N81" s="146">
        <f t="shared" si="26"/>
        <v>0</v>
      </c>
      <c r="O81" s="146">
        <f t="shared" si="26"/>
        <v>60</v>
      </c>
      <c r="P81" s="146">
        <f t="shared" si="26"/>
        <v>0</v>
      </c>
      <c r="Q81" s="146">
        <f t="shared" si="26"/>
        <v>3</v>
      </c>
      <c r="R81" s="146">
        <f t="shared" si="26"/>
        <v>5</v>
      </c>
      <c r="S81" s="146">
        <f t="shared" si="26"/>
        <v>0</v>
      </c>
      <c r="T81" s="146">
        <f t="shared" si="26"/>
        <v>60</v>
      </c>
      <c r="U81" s="146">
        <f t="shared" si="26"/>
        <v>0</v>
      </c>
      <c r="V81" s="146">
        <f t="shared" si="26"/>
        <v>3</v>
      </c>
      <c r="W81" s="146">
        <f t="shared" si="26"/>
        <v>0</v>
      </c>
      <c r="X81" s="146">
        <f t="shared" si="26"/>
        <v>0</v>
      </c>
      <c r="Y81" s="146">
        <f t="shared" si="26"/>
        <v>0</v>
      </c>
      <c r="Z81" s="146">
        <f t="shared" si="26"/>
        <v>0</v>
      </c>
      <c r="AA81" s="146">
        <f t="shared" si="26"/>
        <v>0</v>
      </c>
      <c r="AB81" s="146">
        <f t="shared" si="26"/>
        <v>0</v>
      </c>
      <c r="AC81" s="146">
        <f t="shared" si="26"/>
        <v>0</v>
      </c>
      <c r="AD81" s="146">
        <f t="shared" si="26"/>
        <v>0</v>
      </c>
      <c r="AE81" s="146">
        <f t="shared" si="26"/>
        <v>0</v>
      </c>
      <c r="AF81" s="146">
        <f t="shared" si="26"/>
        <v>0</v>
      </c>
      <c r="AG81" s="146">
        <f t="shared" si="26"/>
        <v>0</v>
      </c>
      <c r="AH81" s="146">
        <f t="shared" si="26"/>
        <v>0</v>
      </c>
      <c r="AI81" s="146">
        <f t="shared" si="26"/>
        <v>0</v>
      </c>
      <c r="AJ81" s="146">
        <f t="shared" si="26"/>
        <v>0</v>
      </c>
      <c r="AK81" s="146">
        <f t="shared" si="26"/>
        <v>0</v>
      </c>
    </row>
    <row r="82" spans="1:37" ht="15.75" thickBot="1" x14ac:dyDescent="0.3">
      <c r="A82" s="807" t="s">
        <v>174</v>
      </c>
      <c r="B82" s="808"/>
      <c r="C82" s="301">
        <f>SUM(C10:C14,C17:C19,C22:C37,C40:C53,C56:C71,C74:C76,C79:C80)</f>
        <v>2370</v>
      </c>
      <c r="D82" s="301">
        <f t="shared" ref="D82:AK82" si="27">SUM(D10:D14,D17:D19,D22:D37,D40:D53,D56:D71,D74:D76,D79:D80)</f>
        <v>733</v>
      </c>
      <c r="E82" s="301">
        <f>SUM(E10:E14,E17:E19,E22:E37,E40:E53,E56:E71,E74:E76,E79:E80)</f>
        <v>1637</v>
      </c>
      <c r="F82" s="301">
        <f t="shared" si="27"/>
        <v>0</v>
      </c>
      <c r="G82" s="301">
        <f>SUM(G10:G14,G17:G19,G22:G37,G40:G53,G56:G71,G74:G76,G79:G80)</f>
        <v>190</v>
      </c>
      <c r="H82" s="301">
        <f t="shared" si="27"/>
        <v>145</v>
      </c>
      <c r="I82" s="301">
        <f t="shared" si="27"/>
        <v>33</v>
      </c>
      <c r="J82" s="301">
        <f t="shared" si="27"/>
        <v>75</v>
      </c>
      <c r="K82" s="301">
        <f t="shared" si="27"/>
        <v>54</v>
      </c>
      <c r="L82" s="301">
        <f t="shared" si="27"/>
        <v>30</v>
      </c>
      <c r="M82" s="301">
        <f t="shared" si="27"/>
        <v>109</v>
      </c>
      <c r="N82" s="301">
        <f t="shared" si="27"/>
        <v>27</v>
      </c>
      <c r="O82" s="301">
        <f t="shared" si="27"/>
        <v>230</v>
      </c>
      <c r="P82" s="301">
        <f t="shared" si="27"/>
        <v>10</v>
      </c>
      <c r="Q82" s="301">
        <f t="shared" si="27"/>
        <v>30</v>
      </c>
      <c r="R82" s="301">
        <f t="shared" si="27"/>
        <v>60</v>
      </c>
      <c r="S82" s="301">
        <f t="shared" si="27"/>
        <v>36</v>
      </c>
      <c r="T82" s="301">
        <f t="shared" si="27"/>
        <v>401</v>
      </c>
      <c r="U82" s="301">
        <f t="shared" si="27"/>
        <v>40</v>
      </c>
      <c r="V82" s="301">
        <f t="shared" si="27"/>
        <v>30</v>
      </c>
      <c r="W82" s="301">
        <f t="shared" si="27"/>
        <v>66</v>
      </c>
      <c r="X82" s="301">
        <f t="shared" si="27"/>
        <v>63</v>
      </c>
      <c r="Y82" s="301">
        <f t="shared" si="27"/>
        <v>258</v>
      </c>
      <c r="Z82" s="301">
        <f t="shared" si="27"/>
        <v>29</v>
      </c>
      <c r="AA82" s="301">
        <f t="shared" si="27"/>
        <v>30</v>
      </c>
      <c r="AB82" s="301">
        <f t="shared" si="27"/>
        <v>34</v>
      </c>
      <c r="AC82" s="301">
        <f t="shared" si="27"/>
        <v>51</v>
      </c>
      <c r="AD82" s="301">
        <f t="shared" si="27"/>
        <v>275</v>
      </c>
      <c r="AE82" s="301">
        <f t="shared" si="27"/>
        <v>45</v>
      </c>
      <c r="AF82" s="301">
        <f t="shared" si="27"/>
        <v>30</v>
      </c>
      <c r="AG82" s="301">
        <f t="shared" si="27"/>
        <v>61</v>
      </c>
      <c r="AH82" s="301">
        <f t="shared" si="27"/>
        <v>48</v>
      </c>
      <c r="AI82" s="301">
        <f t="shared" si="27"/>
        <v>190</v>
      </c>
      <c r="AJ82" s="301">
        <f t="shared" si="27"/>
        <v>30</v>
      </c>
      <c r="AK82" s="302">
        <f t="shared" si="27"/>
        <v>40</v>
      </c>
    </row>
    <row r="83" spans="1:37" ht="15.75" thickBot="1" x14ac:dyDescent="0.3">
      <c r="A83" s="803" t="s">
        <v>37</v>
      </c>
      <c r="B83" s="803"/>
      <c r="C83" s="803"/>
      <c r="D83" s="803"/>
      <c r="E83" s="803"/>
      <c r="F83" s="803"/>
      <c r="G83" s="803"/>
      <c r="H83" s="804">
        <f>SUM(H20:K20,H38:K38,H54:K54,H72:K72,H77:K77,H81:K81)</f>
        <v>319</v>
      </c>
      <c r="I83" s="804"/>
      <c r="J83" s="804"/>
      <c r="K83" s="804"/>
      <c r="L83" s="804"/>
      <c r="M83" s="804">
        <f>SUM(M20:P20,M38:P38,M54:P54,M72:P72,M77:P77,M81:P81)</f>
        <v>376</v>
      </c>
      <c r="N83" s="804"/>
      <c r="O83" s="804"/>
      <c r="P83" s="804"/>
      <c r="Q83" s="804"/>
      <c r="R83" s="804">
        <f>SUM(R20:U20,R38:U38,R54:U54,R72:U72,R77:U77,R81:U81)</f>
        <v>537</v>
      </c>
      <c r="S83" s="804"/>
      <c r="T83" s="804"/>
      <c r="U83" s="804"/>
      <c r="V83" s="804"/>
      <c r="W83" s="804">
        <f>SUM(W20:Z20,W38:Z38,W54:Z54,W72:Z72,W77:Z77,W81:Z81)</f>
        <v>416</v>
      </c>
      <c r="X83" s="804"/>
      <c r="Y83" s="804"/>
      <c r="Z83" s="804"/>
      <c r="AA83" s="804"/>
      <c r="AB83" s="801">
        <f>SUM(AB20:AE20,AB38:AE38,AB54:AE54,AB72:AE72,AB77:AE77,AB81:AE81)</f>
        <v>405</v>
      </c>
      <c r="AC83" s="802"/>
      <c r="AD83" s="791"/>
      <c r="AE83" s="791"/>
      <c r="AF83" s="792"/>
      <c r="AG83" s="801">
        <f>SUM(AG20:AJ20,AG38:AJ38,AG54:AJ54,AG72:AJ72,AG77:AJ77,AG81:AJ81)</f>
        <v>329</v>
      </c>
      <c r="AH83" s="802"/>
      <c r="AI83" s="791"/>
      <c r="AJ83" s="791"/>
      <c r="AK83" s="792"/>
    </row>
    <row r="84" spans="1:37" ht="15.75" thickBot="1" x14ac:dyDescent="0.3">
      <c r="A84" s="803" t="s">
        <v>131</v>
      </c>
      <c r="B84" s="803"/>
      <c r="C84" s="803"/>
      <c r="D84" s="803"/>
      <c r="E84" s="803"/>
      <c r="F84" s="803"/>
      <c r="G84" s="803"/>
      <c r="H84" s="804">
        <f>SUM(H83:Q83)</f>
        <v>695</v>
      </c>
      <c r="I84" s="804"/>
      <c r="J84" s="804"/>
      <c r="K84" s="804"/>
      <c r="L84" s="804"/>
      <c r="M84" s="804"/>
      <c r="N84" s="804"/>
      <c r="O84" s="804"/>
      <c r="P84" s="804"/>
      <c r="Q84" s="804"/>
      <c r="R84" s="804">
        <f>SUM(R83:AA83)</f>
        <v>953</v>
      </c>
      <c r="S84" s="804"/>
      <c r="T84" s="804"/>
      <c r="U84" s="804"/>
      <c r="V84" s="804"/>
      <c r="W84" s="804"/>
      <c r="X84" s="804"/>
      <c r="Y84" s="804"/>
      <c r="Z84" s="804"/>
      <c r="AA84" s="804"/>
      <c r="AB84" s="801">
        <f>SUM(AB83:AK83)</f>
        <v>734</v>
      </c>
      <c r="AC84" s="802"/>
      <c r="AD84" s="791"/>
      <c r="AE84" s="791"/>
      <c r="AF84" s="791"/>
      <c r="AG84" s="791"/>
      <c r="AH84" s="791"/>
      <c r="AI84" s="791"/>
      <c r="AJ84" s="791"/>
      <c r="AK84" s="792"/>
    </row>
    <row r="85" spans="1:37" ht="15.75" thickBot="1" x14ac:dyDescent="0.3">
      <c r="A85" s="803" t="s">
        <v>132</v>
      </c>
      <c r="B85" s="803"/>
      <c r="C85" s="803"/>
      <c r="D85" s="803"/>
      <c r="E85" s="803"/>
      <c r="F85" s="803"/>
      <c r="G85" s="803"/>
      <c r="H85" s="804">
        <v>4</v>
      </c>
      <c r="I85" s="804"/>
      <c r="J85" s="804"/>
      <c r="K85" s="804"/>
      <c r="L85" s="804"/>
      <c r="M85" s="804">
        <v>3</v>
      </c>
      <c r="N85" s="804"/>
      <c r="O85" s="804"/>
      <c r="P85" s="804"/>
      <c r="Q85" s="804"/>
      <c r="R85" s="804">
        <v>1</v>
      </c>
      <c r="S85" s="804"/>
      <c r="T85" s="804"/>
      <c r="U85" s="804"/>
      <c r="V85" s="804"/>
      <c r="W85" s="804">
        <v>4</v>
      </c>
      <c r="X85" s="804"/>
      <c r="Y85" s="804"/>
      <c r="Z85" s="804"/>
      <c r="AA85" s="804"/>
      <c r="AB85" s="790">
        <v>2</v>
      </c>
      <c r="AC85" s="791"/>
      <c r="AD85" s="791"/>
      <c r="AE85" s="791"/>
      <c r="AF85" s="792"/>
      <c r="AG85" s="790">
        <v>4</v>
      </c>
      <c r="AH85" s="791"/>
      <c r="AI85" s="791"/>
      <c r="AJ85" s="791"/>
      <c r="AK85" s="792"/>
    </row>
    <row r="86" spans="1:37" ht="16.5" customHeight="1" thickBot="1" x14ac:dyDescent="0.3">
      <c r="A86" s="793" t="s">
        <v>138</v>
      </c>
      <c r="B86" s="794"/>
      <c r="C86" s="795"/>
      <c r="D86" s="796"/>
      <c r="E86" s="796"/>
      <c r="F86" s="796"/>
      <c r="G86" s="797"/>
      <c r="H86" s="798">
        <f>SUM(L20,L38,L54,L72,L77,L81)</f>
        <v>30</v>
      </c>
      <c r="I86" s="799"/>
      <c r="J86" s="799"/>
      <c r="K86" s="799"/>
      <c r="L86" s="800"/>
      <c r="M86" s="798">
        <f>SUM(Q20,Q38,Q54,Q72,Q77,Q81)</f>
        <v>30</v>
      </c>
      <c r="N86" s="799"/>
      <c r="O86" s="799"/>
      <c r="P86" s="799"/>
      <c r="Q86" s="800"/>
      <c r="R86" s="798">
        <f>SUM(V20,V38,V54,V72,V77,V81)</f>
        <v>30</v>
      </c>
      <c r="S86" s="799"/>
      <c r="T86" s="799"/>
      <c r="U86" s="799"/>
      <c r="V86" s="800"/>
      <c r="W86" s="798">
        <f>SUM(AA20,AA38,AA54,AA72,AA77,AA81)</f>
        <v>30</v>
      </c>
      <c r="X86" s="799"/>
      <c r="Y86" s="799"/>
      <c r="Z86" s="799"/>
      <c r="AA86" s="800"/>
      <c r="AB86" s="801">
        <f>SUM(AF20,AF38,AF54,AF72,AF77,AF81)</f>
        <v>30</v>
      </c>
      <c r="AC86" s="802"/>
      <c r="AD86" s="791"/>
      <c r="AE86" s="791"/>
      <c r="AF86" s="792"/>
      <c r="AG86" s="802">
        <f>SUM(AK20,AK38,AK54,AK72,AK77,AK81)</f>
        <v>30</v>
      </c>
      <c r="AH86" s="802"/>
      <c r="AI86" s="791"/>
      <c r="AJ86" s="791"/>
      <c r="AK86" s="792"/>
    </row>
    <row r="87" spans="1:37" ht="15.75" thickBot="1" x14ac:dyDescent="0.3">
      <c r="A87" s="785" t="s">
        <v>38</v>
      </c>
      <c r="B87" s="786"/>
      <c r="C87" s="188">
        <f>SUM(C20,C38,C54,C72,C77,C81)</f>
        <v>2370</v>
      </c>
      <c r="D87" s="188">
        <f t="shared" ref="D87:G87" si="28">SUM(D20,D38,D54,D72,D77,D81)</f>
        <v>733</v>
      </c>
      <c r="E87" s="188">
        <f t="shared" si="28"/>
        <v>1637</v>
      </c>
      <c r="F87" s="188"/>
      <c r="G87" s="188">
        <f t="shared" si="28"/>
        <v>190</v>
      </c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6"/>
      <c r="U87" s="6"/>
      <c r="V87" s="6"/>
      <c r="W87" s="5"/>
      <c r="X87" s="5"/>
      <c r="Y87" s="6"/>
      <c r="Z87" s="6"/>
      <c r="AA87" s="6"/>
    </row>
    <row r="88" spans="1:37" ht="15.75" thickBot="1" x14ac:dyDescent="0.3">
      <c r="A88" s="834" t="s">
        <v>133</v>
      </c>
      <c r="B88" s="835"/>
      <c r="C88" s="835"/>
      <c r="D88" s="835"/>
      <c r="E88" s="836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</row>
    <row r="89" spans="1:37" ht="28.5" customHeight="1" thickBot="1" x14ac:dyDescent="0.3">
      <c r="A89" s="787" t="s">
        <v>170</v>
      </c>
      <c r="B89" s="788"/>
      <c r="C89" s="788"/>
      <c r="D89" s="788"/>
      <c r="E89" s="789"/>
    </row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</sheetData>
  <mergeCells count="63">
    <mergeCell ref="AB7:AF7"/>
    <mergeCell ref="A1:AA1"/>
    <mergeCell ref="A2:AA2"/>
    <mergeCell ref="A3:AA3"/>
    <mergeCell ref="A4:AA4"/>
    <mergeCell ref="A5:AA5"/>
    <mergeCell ref="A6:A8"/>
    <mergeCell ref="B6:B8"/>
    <mergeCell ref="C6:C8"/>
    <mergeCell ref="D6:D8"/>
    <mergeCell ref="E6:E8"/>
    <mergeCell ref="A78:AK78"/>
    <mergeCell ref="AG7:AK7"/>
    <mergeCell ref="A9:AK9"/>
    <mergeCell ref="A20:B20"/>
    <mergeCell ref="A21:AK21"/>
    <mergeCell ref="A38:B38"/>
    <mergeCell ref="A39:AK39"/>
    <mergeCell ref="F6:F8"/>
    <mergeCell ref="G6:G8"/>
    <mergeCell ref="H6:Q6"/>
    <mergeCell ref="R6:AA6"/>
    <mergeCell ref="AB6:AK6"/>
    <mergeCell ref="H7:L7"/>
    <mergeCell ref="M7:Q7"/>
    <mergeCell ref="R7:V7"/>
    <mergeCell ref="W7:AA7"/>
    <mergeCell ref="A54:B54"/>
    <mergeCell ref="A55:AK55"/>
    <mergeCell ref="A72:B72"/>
    <mergeCell ref="A73:AK73"/>
    <mergeCell ref="A77:B77"/>
    <mergeCell ref="A84:G84"/>
    <mergeCell ref="H84:Q84"/>
    <mergeCell ref="R84:AA84"/>
    <mergeCell ref="AB84:AK84"/>
    <mergeCell ref="A81:B81"/>
    <mergeCell ref="A82:B82"/>
    <mergeCell ref="A83:G83"/>
    <mergeCell ref="H83:L83"/>
    <mergeCell ref="M83:Q83"/>
    <mergeCell ref="R83:V83"/>
    <mergeCell ref="W85:AA85"/>
    <mergeCell ref="AB85:AF85"/>
    <mergeCell ref="W83:AA83"/>
    <mergeCell ref="AB83:AF83"/>
    <mergeCell ref="AG83:AK83"/>
    <mergeCell ref="A87:B87"/>
    <mergeCell ref="A88:E88"/>
    <mergeCell ref="A89:E89"/>
    <mergeCell ref="AG85:AK85"/>
    <mergeCell ref="A86:B86"/>
    <mergeCell ref="C86:G86"/>
    <mergeCell ref="H86:L86"/>
    <mergeCell ref="M86:Q86"/>
    <mergeCell ref="R86:V86"/>
    <mergeCell ref="W86:AA86"/>
    <mergeCell ref="AB86:AF86"/>
    <mergeCell ref="AG86:AK86"/>
    <mergeCell ref="A85:G85"/>
    <mergeCell ref="H85:L85"/>
    <mergeCell ref="M85:Q85"/>
    <mergeCell ref="R85:V8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0"/>
  <sheetViews>
    <sheetView topLeftCell="A6" workbookViewId="0">
      <selection activeCell="B65" sqref="B65"/>
    </sheetView>
  </sheetViews>
  <sheetFormatPr defaultRowHeight="15" x14ac:dyDescent="0.25"/>
  <cols>
    <col min="1" max="1" width="4" customWidth="1"/>
    <col min="2" max="2" width="49.5703125" customWidth="1"/>
    <col min="3" max="3" width="5.5703125" customWidth="1"/>
    <col min="4" max="4" width="5" customWidth="1"/>
    <col min="5" max="5" width="5.140625" customWidth="1"/>
    <col min="6" max="6" width="4.5703125" customWidth="1"/>
    <col min="7" max="7" width="4.7109375" customWidth="1"/>
    <col min="8" max="9" width="4.140625" customWidth="1"/>
    <col min="10" max="11" width="3.7109375" customWidth="1"/>
    <col min="12" max="12" width="4.28515625" customWidth="1"/>
    <col min="13" max="14" width="4" customWidth="1"/>
    <col min="15" max="16" width="3.85546875" customWidth="1"/>
    <col min="17" max="17" width="4.5703125" customWidth="1"/>
    <col min="18" max="19" width="3.85546875" customWidth="1"/>
    <col min="20" max="21" width="4.140625" customWidth="1"/>
    <col min="22" max="22" width="4.85546875" customWidth="1"/>
    <col min="23" max="24" width="4" customWidth="1"/>
    <col min="25" max="26" width="4.140625" customWidth="1"/>
    <col min="27" max="29" width="4.28515625" customWidth="1"/>
    <col min="30" max="31" width="3.85546875" customWidth="1"/>
    <col min="32" max="32" width="4.28515625" customWidth="1"/>
    <col min="33" max="34" width="4" customWidth="1"/>
    <col min="35" max="35" width="3.7109375" customWidth="1"/>
    <col min="36" max="36" width="3.5703125" customWidth="1"/>
    <col min="37" max="37" width="4.42578125" customWidth="1"/>
  </cols>
  <sheetData>
    <row r="1" spans="1:37" ht="18.75" x14ac:dyDescent="0.25">
      <c r="A1" s="830" t="s">
        <v>0</v>
      </c>
      <c r="B1" s="830"/>
      <c r="C1" s="830"/>
      <c r="D1" s="830"/>
      <c r="E1" s="830"/>
      <c r="F1" s="830"/>
      <c r="G1" s="830"/>
      <c r="H1" s="830"/>
      <c r="I1" s="830"/>
      <c r="J1" s="830"/>
      <c r="K1" s="830"/>
      <c r="L1" s="830"/>
      <c r="M1" s="830"/>
      <c r="N1" s="830"/>
      <c r="O1" s="830"/>
      <c r="P1" s="830"/>
      <c r="Q1" s="830"/>
      <c r="R1" s="830"/>
      <c r="S1" s="830"/>
      <c r="T1" s="830"/>
      <c r="U1" s="830"/>
      <c r="V1" s="830"/>
      <c r="W1" s="830"/>
      <c r="X1" s="830"/>
      <c r="Y1" s="830"/>
      <c r="Z1" s="830"/>
      <c r="AA1" s="830"/>
    </row>
    <row r="2" spans="1:37" ht="18.75" x14ac:dyDescent="0.25">
      <c r="A2" s="830" t="s">
        <v>182</v>
      </c>
      <c r="B2" s="830"/>
      <c r="C2" s="830"/>
      <c r="D2" s="830"/>
      <c r="E2" s="830"/>
      <c r="F2" s="830"/>
      <c r="G2" s="830"/>
      <c r="H2" s="830"/>
      <c r="I2" s="830"/>
      <c r="J2" s="830"/>
      <c r="K2" s="830"/>
      <c r="L2" s="830"/>
      <c r="M2" s="830"/>
      <c r="N2" s="830"/>
      <c r="O2" s="830"/>
      <c r="P2" s="830"/>
      <c r="Q2" s="830"/>
      <c r="R2" s="830"/>
      <c r="S2" s="830"/>
      <c r="T2" s="830"/>
      <c r="U2" s="830"/>
      <c r="V2" s="830"/>
      <c r="W2" s="830"/>
      <c r="X2" s="830"/>
      <c r="Y2" s="830"/>
      <c r="Z2" s="830"/>
      <c r="AA2" s="830"/>
    </row>
    <row r="3" spans="1:37" ht="18.75" x14ac:dyDescent="0.25">
      <c r="A3" s="830" t="s">
        <v>155</v>
      </c>
      <c r="B3" s="830"/>
      <c r="C3" s="830"/>
      <c r="D3" s="830"/>
      <c r="E3" s="830"/>
      <c r="F3" s="830"/>
      <c r="G3" s="830"/>
      <c r="H3" s="830"/>
      <c r="I3" s="830"/>
      <c r="J3" s="830"/>
      <c r="K3" s="830"/>
      <c r="L3" s="830"/>
      <c r="M3" s="830"/>
      <c r="N3" s="830"/>
      <c r="O3" s="830"/>
      <c r="P3" s="830"/>
      <c r="Q3" s="830"/>
      <c r="R3" s="830"/>
      <c r="S3" s="830"/>
      <c r="T3" s="830"/>
      <c r="U3" s="830"/>
      <c r="V3" s="830"/>
      <c r="W3" s="830"/>
      <c r="X3" s="830"/>
      <c r="Y3" s="830"/>
      <c r="Z3" s="830"/>
      <c r="AA3" s="830"/>
    </row>
    <row r="4" spans="1:37" ht="18.75" x14ac:dyDescent="0.3">
      <c r="A4" s="831" t="s">
        <v>87</v>
      </c>
      <c r="B4" s="831"/>
      <c r="C4" s="831"/>
      <c r="D4" s="831"/>
      <c r="E4" s="831"/>
      <c r="F4" s="831"/>
      <c r="G4" s="831"/>
      <c r="H4" s="831"/>
      <c r="I4" s="831"/>
      <c r="J4" s="831"/>
      <c r="K4" s="831"/>
      <c r="L4" s="831"/>
      <c r="M4" s="831"/>
      <c r="N4" s="831"/>
      <c r="O4" s="831"/>
      <c r="P4" s="831"/>
      <c r="Q4" s="831"/>
      <c r="R4" s="831"/>
      <c r="S4" s="831"/>
      <c r="T4" s="831"/>
      <c r="U4" s="831"/>
      <c r="V4" s="831"/>
      <c r="W4" s="831"/>
      <c r="X4" s="831"/>
      <c r="Y4" s="831"/>
      <c r="Z4" s="831"/>
      <c r="AA4" s="831"/>
    </row>
    <row r="5" spans="1:37" ht="19.5" thickBot="1" x14ac:dyDescent="0.35">
      <c r="A5" s="831"/>
      <c r="B5" s="831"/>
      <c r="C5" s="831"/>
      <c r="D5" s="831"/>
      <c r="E5" s="831"/>
      <c r="F5" s="831"/>
      <c r="G5" s="831"/>
      <c r="H5" s="831"/>
      <c r="I5" s="831"/>
      <c r="J5" s="831"/>
      <c r="K5" s="831"/>
      <c r="L5" s="831"/>
      <c r="M5" s="831"/>
      <c r="N5" s="831"/>
      <c r="O5" s="831"/>
      <c r="P5" s="831"/>
      <c r="Q5" s="831"/>
      <c r="R5" s="831"/>
      <c r="S5" s="831"/>
      <c r="T5" s="831"/>
      <c r="U5" s="831"/>
      <c r="V5" s="831"/>
      <c r="W5" s="831"/>
      <c r="X5" s="831"/>
      <c r="Y5" s="831"/>
      <c r="Z5" s="831"/>
      <c r="AA5" s="831"/>
    </row>
    <row r="6" spans="1:37" ht="15.75" customHeight="1" thickBot="1" x14ac:dyDescent="0.3">
      <c r="A6" s="832" t="s">
        <v>1</v>
      </c>
      <c r="B6" s="833" t="s">
        <v>88</v>
      </c>
      <c r="C6" s="829" t="s">
        <v>2</v>
      </c>
      <c r="D6" s="829" t="s">
        <v>3</v>
      </c>
      <c r="E6" s="829" t="s">
        <v>77</v>
      </c>
      <c r="F6" s="829" t="s">
        <v>84</v>
      </c>
      <c r="G6" s="829" t="s">
        <v>82</v>
      </c>
      <c r="H6" s="820" t="s">
        <v>4</v>
      </c>
      <c r="I6" s="820"/>
      <c r="J6" s="820"/>
      <c r="K6" s="820"/>
      <c r="L6" s="820"/>
      <c r="M6" s="820"/>
      <c r="N6" s="820"/>
      <c r="O6" s="820"/>
      <c r="P6" s="820"/>
      <c r="Q6" s="820"/>
      <c r="R6" s="820" t="s">
        <v>5</v>
      </c>
      <c r="S6" s="820"/>
      <c r="T6" s="820"/>
      <c r="U6" s="820"/>
      <c r="V6" s="820"/>
      <c r="W6" s="820"/>
      <c r="X6" s="820"/>
      <c r="Y6" s="820"/>
      <c r="Z6" s="820"/>
      <c r="AA6" s="820"/>
      <c r="AB6" s="820" t="s">
        <v>90</v>
      </c>
      <c r="AC6" s="820"/>
      <c r="AD6" s="820"/>
      <c r="AE6" s="820"/>
      <c r="AF6" s="820"/>
      <c r="AG6" s="820"/>
      <c r="AH6" s="820"/>
      <c r="AI6" s="820"/>
      <c r="AJ6" s="820"/>
      <c r="AK6" s="820"/>
    </row>
    <row r="7" spans="1:37" ht="15" customHeight="1" thickBot="1" x14ac:dyDescent="0.3">
      <c r="A7" s="832"/>
      <c r="B7" s="833"/>
      <c r="C7" s="829"/>
      <c r="D7" s="829"/>
      <c r="E7" s="829"/>
      <c r="F7" s="829"/>
      <c r="G7" s="829"/>
      <c r="H7" s="820" t="s">
        <v>6</v>
      </c>
      <c r="I7" s="820"/>
      <c r="J7" s="820"/>
      <c r="K7" s="820"/>
      <c r="L7" s="820"/>
      <c r="M7" s="820" t="s">
        <v>7</v>
      </c>
      <c r="N7" s="820"/>
      <c r="O7" s="820"/>
      <c r="P7" s="820"/>
      <c r="Q7" s="820"/>
      <c r="R7" s="820" t="s">
        <v>8</v>
      </c>
      <c r="S7" s="820"/>
      <c r="T7" s="820"/>
      <c r="U7" s="820"/>
      <c r="V7" s="820"/>
      <c r="W7" s="820" t="s">
        <v>9</v>
      </c>
      <c r="X7" s="820"/>
      <c r="Y7" s="820"/>
      <c r="Z7" s="820"/>
      <c r="AA7" s="820"/>
      <c r="AB7" s="820" t="s">
        <v>91</v>
      </c>
      <c r="AC7" s="820"/>
      <c r="AD7" s="820"/>
      <c r="AE7" s="820"/>
      <c r="AF7" s="820"/>
      <c r="AG7" s="820" t="s">
        <v>92</v>
      </c>
      <c r="AH7" s="820"/>
      <c r="AI7" s="820"/>
      <c r="AJ7" s="820"/>
      <c r="AK7" s="820"/>
    </row>
    <row r="8" spans="1:37" ht="64.5" customHeight="1" thickBot="1" x14ac:dyDescent="0.3">
      <c r="A8" s="832"/>
      <c r="B8" s="833"/>
      <c r="C8" s="829"/>
      <c r="D8" s="829"/>
      <c r="E8" s="829"/>
      <c r="F8" s="829"/>
      <c r="G8" s="829"/>
      <c r="H8" s="332" t="s">
        <v>78</v>
      </c>
      <c r="I8" s="332" t="s">
        <v>162</v>
      </c>
      <c r="J8" s="332" t="s">
        <v>79</v>
      </c>
      <c r="K8" s="332" t="s">
        <v>80</v>
      </c>
      <c r="L8" s="32" t="s">
        <v>82</v>
      </c>
      <c r="M8" s="332" t="s">
        <v>78</v>
      </c>
      <c r="N8" s="332" t="s">
        <v>162</v>
      </c>
      <c r="O8" s="332" t="s">
        <v>79</v>
      </c>
      <c r="P8" s="332" t="s">
        <v>80</v>
      </c>
      <c r="Q8" s="32" t="s">
        <v>82</v>
      </c>
      <c r="R8" s="332" t="s">
        <v>78</v>
      </c>
      <c r="S8" s="332" t="s">
        <v>162</v>
      </c>
      <c r="T8" s="332" t="s">
        <v>79</v>
      </c>
      <c r="U8" s="332" t="s">
        <v>80</v>
      </c>
      <c r="V8" s="32" t="s">
        <v>83</v>
      </c>
      <c r="W8" s="332" t="s">
        <v>81</v>
      </c>
      <c r="X8" s="332" t="s">
        <v>162</v>
      </c>
      <c r="Y8" s="332" t="s">
        <v>79</v>
      </c>
      <c r="Z8" s="332" t="s">
        <v>80</v>
      </c>
      <c r="AA8" s="32" t="s">
        <v>82</v>
      </c>
      <c r="AB8" s="332" t="s">
        <v>78</v>
      </c>
      <c r="AC8" s="332" t="s">
        <v>162</v>
      </c>
      <c r="AD8" s="332" t="s">
        <v>79</v>
      </c>
      <c r="AE8" s="332" t="s">
        <v>80</v>
      </c>
      <c r="AF8" s="32" t="s">
        <v>82</v>
      </c>
      <c r="AG8" s="332" t="s">
        <v>78</v>
      </c>
      <c r="AH8" s="332" t="s">
        <v>162</v>
      </c>
      <c r="AI8" s="332" t="s">
        <v>79</v>
      </c>
      <c r="AJ8" s="332" t="s">
        <v>80</v>
      </c>
      <c r="AK8" s="32" t="s">
        <v>82</v>
      </c>
    </row>
    <row r="9" spans="1:37" x14ac:dyDescent="0.25">
      <c r="A9" s="821" t="s">
        <v>76</v>
      </c>
      <c r="B9" s="812"/>
      <c r="C9" s="812"/>
      <c r="D9" s="812"/>
      <c r="E9" s="812"/>
      <c r="F9" s="812"/>
      <c r="G9" s="812"/>
      <c r="H9" s="812"/>
      <c r="I9" s="812"/>
      <c r="J9" s="812"/>
      <c r="K9" s="812"/>
      <c r="L9" s="812"/>
      <c r="M9" s="812"/>
      <c r="N9" s="812"/>
      <c r="O9" s="812"/>
      <c r="P9" s="812"/>
      <c r="Q9" s="812"/>
      <c r="R9" s="812"/>
      <c r="S9" s="812"/>
      <c r="T9" s="812"/>
      <c r="U9" s="812"/>
      <c r="V9" s="812"/>
      <c r="W9" s="812"/>
      <c r="X9" s="812"/>
      <c r="Y9" s="812"/>
      <c r="Z9" s="812"/>
      <c r="AA9" s="812"/>
      <c r="AB9" s="812"/>
      <c r="AC9" s="812"/>
      <c r="AD9" s="812"/>
      <c r="AE9" s="812"/>
      <c r="AF9" s="812"/>
      <c r="AG9" s="812"/>
      <c r="AH9" s="812"/>
      <c r="AI9" s="812"/>
      <c r="AJ9" s="812"/>
      <c r="AK9" s="822"/>
    </row>
    <row r="10" spans="1:37" hidden="1" x14ac:dyDescent="0.25">
      <c r="A10" s="297" t="s">
        <v>10</v>
      </c>
      <c r="B10" s="306" t="s">
        <v>134</v>
      </c>
      <c r="C10" s="103">
        <f>SUM(D10:E10)</f>
        <v>120</v>
      </c>
      <c r="D10" s="44">
        <f>SUM(H10:I10,M10:N10,R10:S10,W10:X10,AB10:AC10,AG10:AH10)</f>
        <v>0</v>
      </c>
      <c r="E10" s="44">
        <f>SUM(J10:K10,O10:P10,T10:U10,Y10:Z10,AD10:AE10,AI10:AJ10)</f>
        <v>120</v>
      </c>
      <c r="F10" s="241" t="s">
        <v>11</v>
      </c>
      <c r="G10" s="20">
        <f>SUM(L10,Q10,V10,AA10,AF10,AK10)</f>
        <v>5</v>
      </c>
      <c r="H10" s="262"/>
      <c r="I10" s="109"/>
      <c r="J10" s="45">
        <v>30</v>
      </c>
      <c r="K10" s="313"/>
      <c r="L10" s="20">
        <v>1</v>
      </c>
      <c r="M10" s="262"/>
      <c r="N10" s="109"/>
      <c r="O10" s="45">
        <v>30</v>
      </c>
      <c r="P10" s="313"/>
      <c r="Q10" s="20">
        <v>1</v>
      </c>
      <c r="R10" s="262"/>
      <c r="S10" s="109"/>
      <c r="T10" s="45">
        <v>30</v>
      </c>
      <c r="U10" s="241"/>
      <c r="V10" s="20">
        <v>1</v>
      </c>
      <c r="W10" s="262"/>
      <c r="X10" s="109"/>
      <c r="Y10" s="45">
        <v>30</v>
      </c>
      <c r="Z10" s="241"/>
      <c r="AA10" s="20">
        <v>2</v>
      </c>
      <c r="AB10" s="265"/>
      <c r="AC10" s="105"/>
      <c r="AD10" s="105"/>
      <c r="AE10" s="313"/>
      <c r="AF10" s="119"/>
      <c r="AG10" s="265"/>
      <c r="AH10" s="105"/>
      <c r="AI10" s="105"/>
      <c r="AJ10" s="313"/>
      <c r="AK10" s="119"/>
    </row>
    <row r="11" spans="1:37" hidden="1" x14ac:dyDescent="0.25">
      <c r="A11" s="298" t="s">
        <v>12</v>
      </c>
      <c r="B11" s="307" t="s">
        <v>156</v>
      </c>
      <c r="C11" s="227">
        <f t="shared" ref="C11:C19" si="0">SUM(D11:E11)</f>
        <v>60</v>
      </c>
      <c r="D11" s="2">
        <f t="shared" ref="D11:D19" si="1">SUM(H11:I11,M11:N11,R11:S11,W11:X11,AB11:AC11,AG11:AH11)</f>
        <v>0</v>
      </c>
      <c r="E11" s="2">
        <f t="shared" ref="E11:E19" si="2">SUM(J11:K11,O11:P11,T11:U11,Y11:Z11,AD11:AE11,AI11:AJ11)</f>
        <v>60</v>
      </c>
      <c r="F11" s="34" t="s">
        <v>15</v>
      </c>
      <c r="G11" s="15">
        <f t="shared" ref="G11:G19" si="3">SUM(L11,Q11,V11,AA11,AF11,AK11)</f>
        <v>2</v>
      </c>
      <c r="H11" s="19"/>
      <c r="I11" s="14"/>
      <c r="J11" s="28">
        <v>30</v>
      </c>
      <c r="K11" s="34"/>
      <c r="L11" s="15">
        <v>1</v>
      </c>
      <c r="M11" s="19"/>
      <c r="N11" s="14"/>
      <c r="O11" s="28">
        <v>30</v>
      </c>
      <c r="P11" s="34"/>
      <c r="Q11" s="15">
        <v>1</v>
      </c>
      <c r="R11" s="19"/>
      <c r="S11" s="14"/>
      <c r="T11" s="28"/>
      <c r="U11" s="34"/>
      <c r="V11" s="15"/>
      <c r="W11" s="19"/>
      <c r="X11" s="14"/>
      <c r="Y11" s="28"/>
      <c r="Z11" s="34"/>
      <c r="AA11" s="15"/>
      <c r="AB11" s="74"/>
      <c r="AC11" s="62"/>
      <c r="AD11" s="62"/>
      <c r="AE11" s="61"/>
      <c r="AF11" s="120"/>
      <c r="AG11" s="74"/>
      <c r="AH11" s="62"/>
      <c r="AI11" s="62"/>
      <c r="AJ11" s="61"/>
      <c r="AK11" s="120"/>
    </row>
    <row r="12" spans="1:37" hidden="1" x14ac:dyDescent="0.25">
      <c r="A12" s="298" t="s">
        <v>13</v>
      </c>
      <c r="B12" s="307" t="s">
        <v>89</v>
      </c>
      <c r="C12" s="227">
        <f t="shared" si="0"/>
        <v>30</v>
      </c>
      <c r="D12" s="2">
        <f t="shared" si="1"/>
        <v>0</v>
      </c>
      <c r="E12" s="2">
        <f t="shared" si="2"/>
        <v>30</v>
      </c>
      <c r="F12" s="34" t="s">
        <v>15</v>
      </c>
      <c r="G12" s="15">
        <f t="shared" si="3"/>
        <v>2</v>
      </c>
      <c r="H12" s="19"/>
      <c r="I12" s="14"/>
      <c r="J12" s="28"/>
      <c r="K12" s="34"/>
      <c r="L12" s="15"/>
      <c r="M12" s="19"/>
      <c r="N12" s="14"/>
      <c r="O12" s="28"/>
      <c r="P12" s="34"/>
      <c r="Q12" s="15"/>
      <c r="R12" s="19"/>
      <c r="S12" s="14"/>
      <c r="T12" s="28">
        <v>30</v>
      </c>
      <c r="U12" s="34"/>
      <c r="V12" s="15">
        <v>2</v>
      </c>
      <c r="W12" s="19"/>
      <c r="X12" s="14"/>
      <c r="Y12" s="28"/>
      <c r="Z12" s="34"/>
      <c r="AA12" s="15"/>
      <c r="AB12" s="74"/>
      <c r="AC12" s="62"/>
      <c r="AD12" s="62"/>
      <c r="AE12" s="61"/>
      <c r="AF12" s="120"/>
      <c r="AG12" s="74"/>
      <c r="AH12" s="62"/>
      <c r="AI12" s="62"/>
      <c r="AJ12" s="61"/>
      <c r="AK12" s="120"/>
    </row>
    <row r="13" spans="1:37" hidden="1" x14ac:dyDescent="0.25">
      <c r="A13" s="298" t="s">
        <v>14</v>
      </c>
      <c r="B13" s="307" t="s">
        <v>126</v>
      </c>
      <c r="C13" s="227">
        <f t="shared" si="0"/>
        <v>20</v>
      </c>
      <c r="D13" s="2">
        <f t="shared" si="1"/>
        <v>20</v>
      </c>
      <c r="E13" s="2">
        <f t="shared" si="2"/>
        <v>0</v>
      </c>
      <c r="F13" s="40" t="s">
        <v>15</v>
      </c>
      <c r="G13" s="15">
        <f t="shared" si="3"/>
        <v>1</v>
      </c>
      <c r="H13" s="166"/>
      <c r="I13" s="2"/>
      <c r="J13" s="2"/>
      <c r="K13" s="167"/>
      <c r="L13" s="181"/>
      <c r="M13" s="166">
        <v>8</v>
      </c>
      <c r="N13" s="2">
        <v>12</v>
      </c>
      <c r="O13" s="2"/>
      <c r="P13" s="167"/>
      <c r="Q13" s="181">
        <v>1</v>
      </c>
      <c r="R13" s="166"/>
      <c r="S13" s="2"/>
      <c r="T13" s="2"/>
      <c r="U13" s="167"/>
      <c r="V13" s="181"/>
      <c r="W13" s="166"/>
      <c r="X13" s="2"/>
      <c r="Y13" s="2"/>
      <c r="Z13" s="167"/>
      <c r="AA13" s="181"/>
      <c r="AB13" s="175"/>
      <c r="AC13" s="168"/>
      <c r="AD13" s="168"/>
      <c r="AE13" s="177"/>
      <c r="AF13" s="185"/>
      <c r="AG13" s="175"/>
      <c r="AH13" s="168"/>
      <c r="AI13" s="168"/>
      <c r="AJ13" s="177"/>
      <c r="AK13" s="185"/>
    </row>
    <row r="14" spans="1:37" hidden="1" x14ac:dyDescent="0.25">
      <c r="A14" s="298" t="s">
        <v>16</v>
      </c>
      <c r="B14" s="117" t="s">
        <v>125</v>
      </c>
      <c r="C14" s="227">
        <f t="shared" si="0"/>
        <v>15</v>
      </c>
      <c r="D14" s="2">
        <f t="shared" si="1"/>
        <v>15</v>
      </c>
      <c r="E14" s="2">
        <f t="shared" si="2"/>
        <v>0</v>
      </c>
      <c r="F14" s="40" t="s">
        <v>15</v>
      </c>
      <c r="G14" s="15">
        <f t="shared" si="3"/>
        <v>1</v>
      </c>
      <c r="H14" s="166">
        <v>6</v>
      </c>
      <c r="I14" s="2">
        <v>9</v>
      </c>
      <c r="J14" s="2"/>
      <c r="K14" s="167"/>
      <c r="L14" s="181">
        <v>1</v>
      </c>
      <c r="M14" s="166"/>
      <c r="N14" s="2"/>
      <c r="O14" s="2"/>
      <c r="P14" s="167"/>
      <c r="Q14" s="181"/>
      <c r="R14" s="166"/>
      <c r="S14" s="2"/>
      <c r="T14" s="2"/>
      <c r="U14" s="167"/>
      <c r="V14" s="181"/>
      <c r="W14" s="166"/>
      <c r="X14" s="2"/>
      <c r="Y14" s="2"/>
      <c r="Z14" s="167"/>
      <c r="AA14" s="181"/>
      <c r="AB14" s="175"/>
      <c r="AC14" s="168"/>
      <c r="AD14" s="168"/>
      <c r="AE14" s="177"/>
      <c r="AF14" s="185"/>
      <c r="AG14" s="175"/>
      <c r="AH14" s="168"/>
      <c r="AI14" s="168"/>
      <c r="AJ14" s="177"/>
      <c r="AK14" s="185"/>
    </row>
    <row r="15" spans="1:37" hidden="1" x14ac:dyDescent="0.25">
      <c r="A15" s="298" t="s">
        <v>17</v>
      </c>
      <c r="B15" s="117" t="s">
        <v>172</v>
      </c>
      <c r="C15" s="227">
        <f t="shared" si="0"/>
        <v>2</v>
      </c>
      <c r="D15" s="2">
        <f t="shared" si="1"/>
        <v>2</v>
      </c>
      <c r="E15" s="2">
        <f t="shared" si="2"/>
        <v>0</v>
      </c>
      <c r="F15" s="40" t="s">
        <v>15</v>
      </c>
      <c r="G15" s="15">
        <v>0</v>
      </c>
      <c r="H15" s="166">
        <v>2</v>
      </c>
      <c r="I15" s="2"/>
      <c r="J15" s="2"/>
      <c r="K15" s="167"/>
      <c r="L15" s="181">
        <v>0</v>
      </c>
      <c r="M15" s="166"/>
      <c r="N15" s="2"/>
      <c r="O15" s="2"/>
      <c r="P15" s="167"/>
      <c r="Q15" s="181"/>
      <c r="R15" s="166"/>
      <c r="S15" s="2"/>
      <c r="T15" s="2"/>
      <c r="U15" s="167"/>
      <c r="V15" s="181"/>
      <c r="W15" s="166"/>
      <c r="X15" s="2"/>
      <c r="Y15" s="2"/>
      <c r="Z15" s="167"/>
      <c r="AA15" s="181"/>
      <c r="AB15" s="175"/>
      <c r="AC15" s="168"/>
      <c r="AD15" s="168"/>
      <c r="AE15" s="177"/>
      <c r="AF15" s="185"/>
      <c r="AG15" s="175"/>
      <c r="AH15" s="168"/>
      <c r="AI15" s="168"/>
      <c r="AJ15" s="177"/>
      <c r="AK15" s="185"/>
    </row>
    <row r="16" spans="1:37" hidden="1" x14ac:dyDescent="0.25">
      <c r="A16" s="298" t="s">
        <v>39</v>
      </c>
      <c r="B16" s="307" t="s">
        <v>163</v>
      </c>
      <c r="C16" s="227">
        <f t="shared" si="0"/>
        <v>10</v>
      </c>
      <c r="D16" s="2">
        <f t="shared" si="1"/>
        <v>10</v>
      </c>
      <c r="E16" s="2">
        <f t="shared" si="2"/>
        <v>0</v>
      </c>
      <c r="F16" s="34" t="s">
        <v>15</v>
      </c>
      <c r="G16" s="15">
        <f t="shared" si="3"/>
        <v>0</v>
      </c>
      <c r="H16" s="19">
        <v>10</v>
      </c>
      <c r="I16" s="14"/>
      <c r="J16" s="28"/>
      <c r="K16" s="34"/>
      <c r="L16" s="15"/>
      <c r="M16" s="19"/>
      <c r="N16" s="14"/>
      <c r="O16" s="28"/>
      <c r="P16" s="34"/>
      <c r="Q16" s="15"/>
      <c r="R16" s="19"/>
      <c r="S16" s="14"/>
      <c r="T16" s="28"/>
      <c r="U16" s="34"/>
      <c r="V16" s="15"/>
      <c r="W16" s="19"/>
      <c r="X16" s="14"/>
      <c r="Y16" s="28"/>
      <c r="Z16" s="34"/>
      <c r="AA16" s="15"/>
      <c r="AB16" s="74"/>
      <c r="AC16" s="62"/>
      <c r="AD16" s="62"/>
      <c r="AE16" s="61"/>
      <c r="AF16" s="120"/>
      <c r="AG16" s="74"/>
      <c r="AH16" s="62"/>
      <c r="AI16" s="62"/>
      <c r="AJ16" s="61"/>
      <c r="AK16" s="120"/>
    </row>
    <row r="17" spans="1:37" hidden="1" x14ac:dyDescent="0.25">
      <c r="A17" s="298" t="s">
        <v>40</v>
      </c>
      <c r="B17" s="117" t="s">
        <v>136</v>
      </c>
      <c r="C17" s="227">
        <f t="shared" si="0"/>
        <v>15</v>
      </c>
      <c r="D17" s="2">
        <f t="shared" si="1"/>
        <v>15</v>
      </c>
      <c r="E17" s="2">
        <f t="shared" si="2"/>
        <v>0</v>
      </c>
      <c r="F17" s="40" t="s">
        <v>15</v>
      </c>
      <c r="G17" s="15">
        <f t="shared" si="3"/>
        <v>1</v>
      </c>
      <c r="H17" s="166">
        <v>6</v>
      </c>
      <c r="I17" s="2">
        <v>9</v>
      </c>
      <c r="J17" s="2"/>
      <c r="K17" s="167"/>
      <c r="L17" s="181">
        <v>1</v>
      </c>
      <c r="M17" s="166"/>
      <c r="N17" s="2"/>
      <c r="O17" s="2"/>
      <c r="P17" s="167"/>
      <c r="Q17" s="181"/>
      <c r="R17" s="166"/>
      <c r="S17" s="2"/>
      <c r="T17" s="2"/>
      <c r="U17" s="167"/>
      <c r="V17" s="181"/>
      <c r="W17" s="166"/>
      <c r="X17" s="2"/>
      <c r="Y17" s="2"/>
      <c r="Z17" s="167"/>
      <c r="AA17" s="181"/>
      <c r="AB17" s="175"/>
      <c r="AC17" s="168"/>
      <c r="AD17" s="168"/>
      <c r="AE17" s="177"/>
      <c r="AF17" s="185"/>
      <c r="AG17" s="175"/>
      <c r="AH17" s="168"/>
      <c r="AI17" s="168"/>
      <c r="AJ17" s="177"/>
      <c r="AK17" s="185"/>
    </row>
    <row r="18" spans="1:37" ht="15.75" thickBot="1" x14ac:dyDescent="0.3">
      <c r="A18" s="298" t="s">
        <v>41</v>
      </c>
      <c r="B18" s="252" t="s">
        <v>179</v>
      </c>
      <c r="C18" s="227">
        <f t="shared" si="0"/>
        <v>60</v>
      </c>
      <c r="D18" s="2">
        <f t="shared" si="1"/>
        <v>0</v>
      </c>
      <c r="E18" s="2">
        <f t="shared" si="2"/>
        <v>60</v>
      </c>
      <c r="F18" s="34" t="s">
        <v>11</v>
      </c>
      <c r="G18" s="15">
        <f t="shared" si="3"/>
        <v>12</v>
      </c>
      <c r="H18" s="19"/>
      <c r="I18" s="14"/>
      <c r="J18" s="28"/>
      <c r="K18" s="34"/>
      <c r="L18" s="15"/>
      <c r="M18" s="19"/>
      <c r="N18" s="14"/>
      <c r="O18" s="28"/>
      <c r="P18" s="34"/>
      <c r="Q18" s="15"/>
      <c r="R18" s="19"/>
      <c r="S18" s="14"/>
      <c r="T18" s="28"/>
      <c r="U18" s="34"/>
      <c r="V18" s="15"/>
      <c r="W18" s="19"/>
      <c r="X18" s="14"/>
      <c r="Y18" s="28"/>
      <c r="Z18" s="34"/>
      <c r="AA18" s="15"/>
      <c r="AB18" s="74"/>
      <c r="AC18" s="62"/>
      <c r="AD18" s="62">
        <v>30</v>
      </c>
      <c r="AE18" s="61"/>
      <c r="AF18" s="120">
        <v>6</v>
      </c>
      <c r="AG18" s="77"/>
      <c r="AH18" s="75"/>
      <c r="AI18" s="62">
        <v>30</v>
      </c>
      <c r="AJ18" s="61"/>
      <c r="AK18" s="157">
        <v>6</v>
      </c>
    </row>
    <row r="19" spans="1:37" ht="15.75" thickBot="1" x14ac:dyDescent="0.3">
      <c r="A19" s="299">
        <v>10</v>
      </c>
      <c r="B19" s="310" t="s">
        <v>173</v>
      </c>
      <c r="C19" s="227">
        <f t="shared" si="0"/>
        <v>0</v>
      </c>
      <c r="D19" s="2">
        <f t="shared" si="1"/>
        <v>0</v>
      </c>
      <c r="E19" s="2">
        <f t="shared" si="2"/>
        <v>0</v>
      </c>
      <c r="F19" s="27" t="s">
        <v>15</v>
      </c>
      <c r="G19" s="15">
        <f t="shared" si="3"/>
        <v>10</v>
      </c>
      <c r="H19" s="21"/>
      <c r="I19" s="315"/>
      <c r="J19" s="33"/>
      <c r="K19" s="27"/>
      <c r="L19" s="16"/>
      <c r="M19" s="21"/>
      <c r="N19" s="315"/>
      <c r="O19" s="33"/>
      <c r="P19" s="27"/>
      <c r="Q19" s="16"/>
      <c r="R19" s="21"/>
      <c r="S19" s="315"/>
      <c r="T19" s="33"/>
      <c r="U19" s="27"/>
      <c r="V19" s="16"/>
      <c r="W19" s="21"/>
      <c r="X19" s="315"/>
      <c r="Y19" s="33"/>
      <c r="Z19" s="27"/>
      <c r="AA19" s="16"/>
      <c r="AB19" s="171"/>
      <c r="AC19" s="60"/>
      <c r="AD19" s="60"/>
      <c r="AE19" s="173"/>
      <c r="AF19" s="236"/>
      <c r="AG19" s="99"/>
      <c r="AH19" s="100"/>
      <c r="AI19" s="60"/>
      <c r="AJ19" s="173"/>
      <c r="AK19" s="158">
        <v>10</v>
      </c>
    </row>
    <row r="20" spans="1:37" ht="15.75" hidden="1" thickBot="1" x14ac:dyDescent="0.3">
      <c r="A20" s="842" t="s">
        <v>18</v>
      </c>
      <c r="B20" s="806"/>
      <c r="C20" s="121">
        <f>SUM(C10:C14,C17:C19)</f>
        <v>320</v>
      </c>
      <c r="D20" s="121">
        <f t="shared" ref="D20:AK20" si="4">SUM(D10:D14,D17:D19)</f>
        <v>50</v>
      </c>
      <c r="E20" s="121">
        <f t="shared" si="4"/>
        <v>270</v>
      </c>
      <c r="F20" s="316">
        <f t="shared" si="4"/>
        <v>0</v>
      </c>
      <c r="G20" s="121">
        <f t="shared" si="4"/>
        <v>34</v>
      </c>
      <c r="H20" s="317">
        <f t="shared" si="4"/>
        <v>12</v>
      </c>
      <c r="I20" s="121">
        <f t="shared" si="4"/>
        <v>18</v>
      </c>
      <c r="J20" s="121">
        <f t="shared" si="4"/>
        <v>60</v>
      </c>
      <c r="K20" s="316">
        <f t="shared" si="4"/>
        <v>0</v>
      </c>
      <c r="L20" s="121">
        <f t="shared" si="4"/>
        <v>4</v>
      </c>
      <c r="M20" s="317">
        <f t="shared" si="4"/>
        <v>8</v>
      </c>
      <c r="N20" s="121">
        <f t="shared" si="4"/>
        <v>12</v>
      </c>
      <c r="O20" s="121">
        <f t="shared" si="4"/>
        <v>60</v>
      </c>
      <c r="P20" s="316">
        <f t="shared" si="4"/>
        <v>0</v>
      </c>
      <c r="Q20" s="121">
        <f t="shared" si="4"/>
        <v>3</v>
      </c>
      <c r="R20" s="317">
        <f t="shared" si="4"/>
        <v>0</v>
      </c>
      <c r="S20" s="121">
        <f t="shared" si="4"/>
        <v>0</v>
      </c>
      <c r="T20" s="121">
        <f t="shared" si="4"/>
        <v>60</v>
      </c>
      <c r="U20" s="316">
        <f t="shared" si="4"/>
        <v>0</v>
      </c>
      <c r="V20" s="121">
        <f t="shared" si="4"/>
        <v>3</v>
      </c>
      <c r="W20" s="317">
        <f t="shared" si="4"/>
        <v>0</v>
      </c>
      <c r="X20" s="121">
        <f t="shared" si="4"/>
        <v>0</v>
      </c>
      <c r="Y20" s="121">
        <f t="shared" si="4"/>
        <v>30</v>
      </c>
      <c r="Z20" s="316">
        <f t="shared" si="4"/>
        <v>0</v>
      </c>
      <c r="AA20" s="121">
        <f t="shared" si="4"/>
        <v>2</v>
      </c>
      <c r="AB20" s="317">
        <f t="shared" si="4"/>
        <v>0</v>
      </c>
      <c r="AC20" s="121">
        <f t="shared" si="4"/>
        <v>0</v>
      </c>
      <c r="AD20" s="121">
        <f t="shared" si="4"/>
        <v>30</v>
      </c>
      <c r="AE20" s="316">
        <f t="shared" si="4"/>
        <v>0</v>
      </c>
      <c r="AF20" s="121">
        <f t="shared" si="4"/>
        <v>6</v>
      </c>
      <c r="AG20" s="318">
        <f t="shared" si="4"/>
        <v>0</v>
      </c>
      <c r="AH20" s="319">
        <f t="shared" si="4"/>
        <v>0</v>
      </c>
      <c r="AI20" s="319">
        <f t="shared" si="4"/>
        <v>30</v>
      </c>
      <c r="AJ20" s="320">
        <f t="shared" si="4"/>
        <v>0</v>
      </c>
      <c r="AK20" s="121">
        <f t="shared" si="4"/>
        <v>16</v>
      </c>
    </row>
    <row r="21" spans="1:37" ht="15.75" hidden="1" customHeight="1" thickBot="1" x14ac:dyDescent="0.3">
      <c r="A21" s="446" t="s">
        <v>74</v>
      </c>
      <c r="B21" s="447"/>
      <c r="C21" s="448"/>
      <c r="D21" s="448"/>
      <c r="E21" s="448"/>
      <c r="F21" s="448"/>
      <c r="G21" s="452"/>
      <c r="H21" s="447"/>
      <c r="I21" s="447"/>
      <c r="J21" s="447"/>
      <c r="K21" s="447"/>
      <c r="L21" s="452"/>
      <c r="M21" s="447"/>
      <c r="N21" s="447"/>
      <c r="O21" s="447"/>
      <c r="P21" s="447"/>
      <c r="Q21" s="452"/>
      <c r="R21" s="447"/>
      <c r="S21" s="447"/>
      <c r="T21" s="447"/>
      <c r="U21" s="447"/>
      <c r="V21" s="452"/>
      <c r="W21" s="447"/>
      <c r="X21" s="447"/>
      <c r="Y21" s="447"/>
      <c r="Z21" s="447"/>
      <c r="AA21" s="452"/>
      <c r="AB21" s="447"/>
      <c r="AC21" s="447"/>
      <c r="AD21" s="447"/>
      <c r="AE21" s="447"/>
      <c r="AF21" s="452"/>
      <c r="AG21" s="452"/>
      <c r="AH21" s="452"/>
      <c r="AI21" s="452"/>
      <c r="AJ21" s="452"/>
      <c r="AK21" s="453"/>
    </row>
    <row r="22" spans="1:37" ht="15" hidden="1" customHeight="1" x14ac:dyDescent="0.25">
      <c r="A22" s="10" t="s">
        <v>42</v>
      </c>
      <c r="B22" s="222" t="s">
        <v>183</v>
      </c>
      <c r="C22" s="103">
        <f>SUM(D22:E22)</f>
        <v>90</v>
      </c>
      <c r="D22" s="44">
        <f>SUM(H22:I22,M22:N22,R22:S22,W22:X22,AB22:AC22,AG22:AH22,)</f>
        <v>30</v>
      </c>
      <c r="E22" s="44">
        <f>SUM(J22:K22,O22:P22,T22:U22,Y22:Z22,AD22:AE22,AI22:AJ22,)</f>
        <v>60</v>
      </c>
      <c r="F22" s="47" t="s">
        <v>11</v>
      </c>
      <c r="G22" s="110">
        <f>SUM(L22,Q22,V22,AA22,AF22,AK22)</f>
        <v>7</v>
      </c>
      <c r="H22" s="18">
        <v>6</v>
      </c>
      <c r="I22" s="18">
        <v>9</v>
      </c>
      <c r="J22" s="31">
        <v>30</v>
      </c>
      <c r="K22" s="86"/>
      <c r="L22" s="20">
        <v>3</v>
      </c>
      <c r="M22" s="87">
        <v>6</v>
      </c>
      <c r="N22" s="18">
        <v>9</v>
      </c>
      <c r="O22" s="31">
        <v>30</v>
      </c>
      <c r="P22" s="86"/>
      <c r="Q22" s="128">
        <v>4</v>
      </c>
      <c r="R22" s="87"/>
      <c r="S22" s="18"/>
      <c r="T22" s="31"/>
      <c r="U22" s="86"/>
      <c r="V22" s="85"/>
      <c r="W22" s="46"/>
      <c r="X22" s="262"/>
      <c r="Y22" s="45"/>
      <c r="Z22" s="47"/>
      <c r="AA22" s="20"/>
      <c r="AB22" s="104"/>
      <c r="AC22" s="265"/>
      <c r="AD22" s="105"/>
      <c r="AE22" s="57"/>
      <c r="AF22" s="136"/>
      <c r="AG22" s="104"/>
      <c r="AH22" s="265"/>
      <c r="AI22" s="105"/>
      <c r="AJ22" s="57"/>
      <c r="AK22" s="136"/>
    </row>
    <row r="23" spans="1:37" ht="15" hidden="1" customHeight="1" x14ac:dyDescent="0.25">
      <c r="A23" s="10" t="s">
        <v>43</v>
      </c>
      <c r="B23" s="223" t="s">
        <v>95</v>
      </c>
      <c r="C23" s="227">
        <f t="shared" ref="C23:C37" si="5">SUM(D23:E23)</f>
        <v>30</v>
      </c>
      <c r="D23" s="2">
        <f t="shared" ref="D23:D37" si="6">SUM(H23:I23,M23:N23,R23:S23,W23:X23,AB23:AC23,AG23:AH23,)</f>
        <v>15</v>
      </c>
      <c r="E23" s="2">
        <f t="shared" ref="E23:E37" si="7">SUM(J23:K23,O23:P23,T23:U23,Y23:Z23,AD23:AE23,AI23:AJ23,)</f>
        <v>15</v>
      </c>
      <c r="F23" s="49" t="s">
        <v>11</v>
      </c>
      <c r="G23" s="153">
        <f t="shared" ref="G23:G37" si="8">SUM(L23,Q23,V23,AA23,AF23,AK23)</f>
        <v>2</v>
      </c>
      <c r="H23" s="19">
        <v>6</v>
      </c>
      <c r="I23" s="19">
        <v>9</v>
      </c>
      <c r="J23" s="28">
        <v>15</v>
      </c>
      <c r="K23" s="49"/>
      <c r="L23" s="15">
        <v>2</v>
      </c>
      <c r="M23" s="48"/>
      <c r="N23" s="19"/>
      <c r="O23" s="28"/>
      <c r="P23" s="49"/>
      <c r="Q23" s="64"/>
      <c r="R23" s="48"/>
      <c r="S23" s="19"/>
      <c r="T23" s="28"/>
      <c r="U23" s="49"/>
      <c r="V23" s="15"/>
      <c r="W23" s="48"/>
      <c r="X23" s="19"/>
      <c r="Y23" s="28"/>
      <c r="Z23" s="49"/>
      <c r="AA23" s="15"/>
      <c r="AB23" s="66"/>
      <c r="AC23" s="74"/>
      <c r="AD23" s="62"/>
      <c r="AE23" s="52"/>
      <c r="AF23" s="120"/>
      <c r="AG23" s="66"/>
      <c r="AH23" s="74"/>
      <c r="AI23" s="62"/>
      <c r="AJ23" s="52"/>
      <c r="AK23" s="120"/>
    </row>
    <row r="24" spans="1:37" ht="16.5" hidden="1" customHeight="1" x14ac:dyDescent="0.25">
      <c r="A24" s="10" t="s">
        <v>44</v>
      </c>
      <c r="B24" s="223" t="s">
        <v>96</v>
      </c>
      <c r="C24" s="227">
        <f t="shared" si="5"/>
        <v>25</v>
      </c>
      <c r="D24" s="2">
        <f t="shared" si="6"/>
        <v>15</v>
      </c>
      <c r="E24" s="2">
        <f t="shared" si="7"/>
        <v>10</v>
      </c>
      <c r="F24" s="49" t="s">
        <v>15</v>
      </c>
      <c r="G24" s="153">
        <f t="shared" si="8"/>
        <v>1</v>
      </c>
      <c r="H24" s="77">
        <v>6</v>
      </c>
      <c r="I24" s="77">
        <v>9</v>
      </c>
      <c r="J24" s="75"/>
      <c r="K24" s="76">
        <v>10</v>
      </c>
      <c r="L24" s="123">
        <v>1</v>
      </c>
      <c r="M24" s="48"/>
      <c r="N24" s="19"/>
      <c r="O24" s="28"/>
      <c r="P24" s="49"/>
      <c r="Q24" s="64"/>
      <c r="R24" s="48"/>
      <c r="S24" s="19"/>
      <c r="T24" s="28"/>
      <c r="U24" s="49"/>
      <c r="V24" s="15"/>
      <c r="W24" s="48"/>
      <c r="X24" s="19"/>
      <c r="Y24" s="28"/>
      <c r="Z24" s="49"/>
      <c r="AA24" s="15"/>
      <c r="AB24" s="66"/>
      <c r="AC24" s="74"/>
      <c r="AD24" s="62"/>
      <c r="AE24" s="52"/>
      <c r="AF24" s="120"/>
      <c r="AG24" s="66"/>
      <c r="AH24" s="74"/>
      <c r="AI24" s="62"/>
      <c r="AJ24" s="52"/>
      <c r="AK24" s="120"/>
    </row>
    <row r="25" spans="1:37" ht="15.75" hidden="1" customHeight="1" x14ac:dyDescent="0.25">
      <c r="A25" s="10" t="s">
        <v>45</v>
      </c>
      <c r="B25" s="223" t="s">
        <v>97</v>
      </c>
      <c r="C25" s="227">
        <f t="shared" si="5"/>
        <v>45</v>
      </c>
      <c r="D25" s="2">
        <f t="shared" si="6"/>
        <v>30</v>
      </c>
      <c r="E25" s="2">
        <f t="shared" si="7"/>
        <v>15</v>
      </c>
      <c r="F25" s="49" t="s">
        <v>11</v>
      </c>
      <c r="G25" s="153">
        <f t="shared" si="8"/>
        <v>2</v>
      </c>
      <c r="H25" s="19">
        <v>12</v>
      </c>
      <c r="I25" s="19">
        <v>18</v>
      </c>
      <c r="J25" s="28"/>
      <c r="K25" s="49">
        <v>15</v>
      </c>
      <c r="L25" s="15">
        <v>2</v>
      </c>
      <c r="M25" s="48"/>
      <c r="N25" s="19"/>
      <c r="O25" s="28"/>
      <c r="P25" s="49"/>
      <c r="Q25" s="64"/>
      <c r="R25" s="48"/>
      <c r="S25" s="19"/>
      <c r="T25" s="28"/>
      <c r="U25" s="49"/>
      <c r="V25" s="134"/>
      <c r="W25" s="48"/>
      <c r="X25" s="19"/>
      <c r="Y25" s="28"/>
      <c r="Z25" s="49"/>
      <c r="AA25" s="15"/>
      <c r="AB25" s="66"/>
      <c r="AC25" s="74"/>
      <c r="AD25" s="62"/>
      <c r="AE25" s="52"/>
      <c r="AF25" s="120"/>
      <c r="AG25" s="66"/>
      <c r="AH25" s="74"/>
      <c r="AI25" s="62"/>
      <c r="AJ25" s="52"/>
      <c r="AK25" s="120"/>
    </row>
    <row r="26" spans="1:37" ht="15.75" hidden="1" customHeight="1" x14ac:dyDescent="0.25">
      <c r="A26" s="10" t="s">
        <v>46</v>
      </c>
      <c r="B26" s="224" t="s">
        <v>98</v>
      </c>
      <c r="C26" s="227">
        <f t="shared" si="5"/>
        <v>30</v>
      </c>
      <c r="D26" s="2">
        <f t="shared" si="6"/>
        <v>30</v>
      </c>
      <c r="E26" s="2">
        <f t="shared" si="7"/>
        <v>0</v>
      </c>
      <c r="F26" s="51" t="s">
        <v>15</v>
      </c>
      <c r="G26" s="153">
        <f t="shared" si="8"/>
        <v>1</v>
      </c>
      <c r="H26" s="78"/>
      <c r="I26" s="78"/>
      <c r="J26" s="28"/>
      <c r="K26" s="49"/>
      <c r="L26" s="15"/>
      <c r="M26" s="48">
        <v>12</v>
      </c>
      <c r="N26" s="19">
        <v>18</v>
      </c>
      <c r="O26" s="28"/>
      <c r="P26" s="49"/>
      <c r="Q26" s="64">
        <v>1</v>
      </c>
      <c r="R26" s="48"/>
      <c r="S26" s="19"/>
      <c r="T26" s="28"/>
      <c r="U26" s="49"/>
      <c r="V26" s="15"/>
      <c r="W26" s="48"/>
      <c r="X26" s="19"/>
      <c r="Y26" s="28"/>
      <c r="Z26" s="49"/>
      <c r="AA26" s="15"/>
      <c r="AB26" s="66"/>
      <c r="AC26" s="74"/>
      <c r="AD26" s="62"/>
      <c r="AE26" s="52"/>
      <c r="AF26" s="120"/>
      <c r="AG26" s="66"/>
      <c r="AH26" s="74"/>
      <c r="AI26" s="62"/>
      <c r="AJ26" s="52"/>
      <c r="AK26" s="120"/>
    </row>
    <row r="27" spans="1:37" hidden="1" x14ac:dyDescent="0.25">
      <c r="A27" s="10" t="s">
        <v>47</v>
      </c>
      <c r="B27" s="191" t="s">
        <v>52</v>
      </c>
      <c r="C27" s="227">
        <f t="shared" si="5"/>
        <v>45</v>
      </c>
      <c r="D27" s="2">
        <f t="shared" si="6"/>
        <v>30</v>
      </c>
      <c r="E27" s="2">
        <f t="shared" si="7"/>
        <v>15</v>
      </c>
      <c r="F27" s="51" t="s">
        <v>15</v>
      </c>
      <c r="G27" s="153">
        <f t="shared" si="8"/>
        <v>2</v>
      </c>
      <c r="H27" s="48">
        <v>12</v>
      </c>
      <c r="I27" s="19">
        <v>18</v>
      </c>
      <c r="J27" s="28"/>
      <c r="K27" s="49">
        <v>15</v>
      </c>
      <c r="L27" s="129">
        <v>2</v>
      </c>
      <c r="M27" s="48"/>
      <c r="N27" s="19"/>
      <c r="O27" s="28"/>
      <c r="P27" s="49"/>
      <c r="Q27" s="129"/>
      <c r="R27" s="48"/>
      <c r="S27" s="19"/>
      <c r="T27" s="28"/>
      <c r="U27" s="49"/>
      <c r="V27" s="15"/>
      <c r="W27" s="48"/>
      <c r="X27" s="19"/>
      <c r="Y27" s="28"/>
      <c r="Z27" s="49"/>
      <c r="AA27" s="15"/>
      <c r="AB27" s="66"/>
      <c r="AC27" s="74"/>
      <c r="AD27" s="62"/>
      <c r="AE27" s="52"/>
      <c r="AF27" s="120"/>
      <c r="AG27" s="66"/>
      <c r="AH27" s="74"/>
      <c r="AI27" s="62"/>
      <c r="AJ27" s="52"/>
      <c r="AK27" s="120"/>
    </row>
    <row r="28" spans="1:37" hidden="1" x14ac:dyDescent="0.25">
      <c r="A28" s="10" t="s">
        <v>48</v>
      </c>
      <c r="B28" s="191" t="s">
        <v>99</v>
      </c>
      <c r="C28" s="227">
        <f t="shared" si="5"/>
        <v>45</v>
      </c>
      <c r="D28" s="2">
        <f t="shared" si="6"/>
        <v>15</v>
      </c>
      <c r="E28" s="2">
        <f t="shared" si="7"/>
        <v>30</v>
      </c>
      <c r="F28" s="51" t="s">
        <v>11</v>
      </c>
      <c r="G28" s="153">
        <f t="shared" si="8"/>
        <v>2</v>
      </c>
      <c r="H28" s="79">
        <v>6</v>
      </c>
      <c r="I28" s="79">
        <v>9</v>
      </c>
      <c r="J28" s="29">
        <v>15</v>
      </c>
      <c r="K28" s="76">
        <v>15</v>
      </c>
      <c r="L28" s="124">
        <v>2</v>
      </c>
      <c r="M28" s="48"/>
      <c r="N28" s="19"/>
      <c r="O28" s="28"/>
      <c r="P28" s="49"/>
      <c r="Q28" s="64"/>
      <c r="R28" s="48"/>
      <c r="S28" s="19"/>
      <c r="T28" s="28"/>
      <c r="U28" s="49"/>
      <c r="V28" s="15"/>
      <c r="W28" s="48"/>
      <c r="X28" s="19"/>
      <c r="Y28" s="28"/>
      <c r="Z28" s="49"/>
      <c r="AA28" s="15"/>
      <c r="AB28" s="66"/>
      <c r="AC28" s="74"/>
      <c r="AD28" s="62"/>
      <c r="AE28" s="52"/>
      <c r="AF28" s="137"/>
      <c r="AG28" s="66"/>
      <c r="AH28" s="74"/>
      <c r="AI28" s="62"/>
      <c r="AJ28" s="52"/>
      <c r="AK28" s="120"/>
    </row>
    <row r="29" spans="1:37" hidden="1" x14ac:dyDescent="0.25">
      <c r="A29" s="10" t="s">
        <v>53</v>
      </c>
      <c r="B29" s="191" t="s">
        <v>100</v>
      </c>
      <c r="C29" s="227">
        <f t="shared" si="5"/>
        <v>45</v>
      </c>
      <c r="D29" s="2">
        <f t="shared" si="6"/>
        <v>15</v>
      </c>
      <c r="E29" s="2">
        <f t="shared" si="7"/>
        <v>30</v>
      </c>
      <c r="F29" s="51" t="s">
        <v>15</v>
      </c>
      <c r="G29" s="153">
        <f t="shared" si="8"/>
        <v>2</v>
      </c>
      <c r="H29" s="79">
        <v>6</v>
      </c>
      <c r="I29" s="79">
        <v>9</v>
      </c>
      <c r="J29" s="29"/>
      <c r="K29" s="51">
        <v>30</v>
      </c>
      <c r="L29" s="124">
        <v>2</v>
      </c>
      <c r="M29" s="66"/>
      <c r="N29" s="74"/>
      <c r="O29" s="62"/>
      <c r="P29" s="52"/>
      <c r="Q29" s="130"/>
      <c r="R29" s="48"/>
      <c r="S29" s="19"/>
      <c r="T29" s="28"/>
      <c r="U29" s="49"/>
      <c r="V29" s="15"/>
      <c r="W29" s="48"/>
      <c r="X29" s="264"/>
      <c r="Y29" s="34"/>
      <c r="Z29" s="52"/>
      <c r="AA29" s="15"/>
      <c r="AB29" s="66"/>
      <c r="AC29" s="74"/>
      <c r="AD29" s="62"/>
      <c r="AE29" s="52"/>
      <c r="AF29" s="120"/>
      <c r="AG29" s="66"/>
      <c r="AH29" s="74"/>
      <c r="AI29" s="62"/>
      <c r="AJ29" s="52"/>
      <c r="AK29" s="120"/>
    </row>
    <row r="30" spans="1:37" hidden="1" x14ac:dyDescent="0.25">
      <c r="A30" s="10" t="s">
        <v>19</v>
      </c>
      <c r="B30" s="191" t="s">
        <v>101</v>
      </c>
      <c r="C30" s="227">
        <f t="shared" si="5"/>
        <v>15</v>
      </c>
      <c r="D30" s="2">
        <f t="shared" si="6"/>
        <v>15</v>
      </c>
      <c r="E30" s="2">
        <f t="shared" si="7"/>
        <v>0</v>
      </c>
      <c r="F30" s="51" t="s">
        <v>15</v>
      </c>
      <c r="G30" s="153">
        <f t="shared" si="8"/>
        <v>1</v>
      </c>
      <c r="H30" s="79"/>
      <c r="I30" s="79"/>
      <c r="J30" s="29"/>
      <c r="K30" s="51"/>
      <c r="L30" s="124"/>
      <c r="M30" s="48"/>
      <c r="N30" s="19"/>
      <c r="O30" s="28"/>
      <c r="P30" s="49"/>
      <c r="Q30" s="64"/>
      <c r="R30" s="48">
        <v>6</v>
      </c>
      <c r="S30" s="19">
        <v>9</v>
      </c>
      <c r="T30" s="28"/>
      <c r="U30" s="49"/>
      <c r="V30" s="15">
        <v>1</v>
      </c>
      <c r="W30" s="48"/>
      <c r="X30" s="19"/>
      <c r="Y30" s="28"/>
      <c r="Z30" s="49"/>
      <c r="AA30" s="15"/>
      <c r="AB30" s="66"/>
      <c r="AC30" s="74"/>
      <c r="AD30" s="62"/>
      <c r="AE30" s="52"/>
      <c r="AF30" s="120"/>
      <c r="AG30" s="66"/>
      <c r="AH30" s="74"/>
      <c r="AI30" s="62"/>
      <c r="AJ30" s="52"/>
      <c r="AK30" s="120"/>
    </row>
    <row r="31" spans="1:37" hidden="1" x14ac:dyDescent="0.25">
      <c r="A31" s="10" t="s">
        <v>20</v>
      </c>
      <c r="B31" s="191" t="s">
        <v>102</v>
      </c>
      <c r="C31" s="227">
        <f t="shared" si="5"/>
        <v>45</v>
      </c>
      <c r="D31" s="2">
        <f t="shared" si="6"/>
        <v>15</v>
      </c>
      <c r="E31" s="2">
        <f t="shared" si="7"/>
        <v>30</v>
      </c>
      <c r="F31" s="51" t="s">
        <v>15</v>
      </c>
      <c r="G31" s="153">
        <f t="shared" si="8"/>
        <v>2</v>
      </c>
      <c r="H31" s="79">
        <v>6</v>
      </c>
      <c r="I31" s="79">
        <v>9</v>
      </c>
      <c r="J31" s="29">
        <v>30</v>
      </c>
      <c r="K31" s="51"/>
      <c r="L31" s="124">
        <v>2</v>
      </c>
      <c r="M31" s="48"/>
      <c r="N31" s="19"/>
      <c r="O31" s="28"/>
      <c r="P31" s="49"/>
      <c r="Q31" s="64"/>
      <c r="R31" s="48"/>
      <c r="S31" s="19"/>
      <c r="T31" s="28"/>
      <c r="U31" s="49"/>
      <c r="V31" s="15"/>
      <c r="W31" s="48"/>
      <c r="X31" s="19"/>
      <c r="Y31" s="28"/>
      <c r="Z31" s="49"/>
      <c r="AA31" s="15"/>
      <c r="AB31" s="66"/>
      <c r="AC31" s="74"/>
      <c r="AD31" s="62"/>
      <c r="AE31" s="52"/>
      <c r="AF31" s="120"/>
      <c r="AG31" s="66"/>
      <c r="AH31" s="74"/>
      <c r="AI31" s="62"/>
      <c r="AJ31" s="52"/>
      <c r="AK31" s="120"/>
    </row>
    <row r="32" spans="1:37" hidden="1" x14ac:dyDescent="0.25">
      <c r="A32" s="10" t="s">
        <v>21</v>
      </c>
      <c r="B32" s="191" t="s">
        <v>103</v>
      </c>
      <c r="C32" s="227">
        <f t="shared" si="5"/>
        <v>30</v>
      </c>
      <c r="D32" s="2">
        <f t="shared" si="6"/>
        <v>15</v>
      </c>
      <c r="E32" s="2">
        <f t="shared" si="7"/>
        <v>15</v>
      </c>
      <c r="F32" s="51" t="s">
        <v>15</v>
      </c>
      <c r="G32" s="153">
        <f t="shared" si="8"/>
        <v>1</v>
      </c>
      <c r="H32" s="79"/>
      <c r="I32" s="79"/>
      <c r="J32" s="29"/>
      <c r="K32" s="51"/>
      <c r="L32" s="124"/>
      <c r="M32" s="48">
        <v>6</v>
      </c>
      <c r="N32" s="19">
        <v>9</v>
      </c>
      <c r="O32" s="28">
        <v>15</v>
      </c>
      <c r="P32" s="34"/>
      <c r="Q32" s="131">
        <v>1</v>
      </c>
      <c r="R32" s="66"/>
      <c r="S32" s="74"/>
      <c r="T32" s="62"/>
      <c r="U32" s="52"/>
      <c r="V32" s="135"/>
      <c r="W32" s="48"/>
      <c r="X32" s="19"/>
      <c r="Y32" s="28"/>
      <c r="Z32" s="49"/>
      <c r="AA32" s="15"/>
      <c r="AB32" s="66"/>
      <c r="AC32" s="74"/>
      <c r="AD32" s="62"/>
      <c r="AE32" s="52"/>
      <c r="AF32" s="120"/>
      <c r="AG32" s="66"/>
      <c r="AH32" s="74"/>
      <c r="AI32" s="62"/>
      <c r="AJ32" s="52"/>
      <c r="AK32" s="120"/>
    </row>
    <row r="33" spans="1:37" hidden="1" x14ac:dyDescent="0.25">
      <c r="A33" s="10" t="s">
        <v>22</v>
      </c>
      <c r="B33" s="191" t="s">
        <v>104</v>
      </c>
      <c r="C33" s="227">
        <f t="shared" si="5"/>
        <v>20</v>
      </c>
      <c r="D33" s="2">
        <f t="shared" si="6"/>
        <v>20</v>
      </c>
      <c r="E33" s="2">
        <f t="shared" si="7"/>
        <v>0</v>
      </c>
      <c r="F33" s="51" t="s">
        <v>15</v>
      </c>
      <c r="G33" s="153">
        <f t="shared" si="8"/>
        <v>1</v>
      </c>
      <c r="H33" s="79"/>
      <c r="I33" s="79"/>
      <c r="J33" s="29"/>
      <c r="K33" s="51"/>
      <c r="L33" s="125"/>
      <c r="M33" s="48"/>
      <c r="N33" s="19"/>
      <c r="O33" s="28"/>
      <c r="P33" s="49"/>
      <c r="Q33" s="64"/>
      <c r="R33" s="48">
        <v>8</v>
      </c>
      <c r="S33" s="19">
        <v>12</v>
      </c>
      <c r="T33" s="28"/>
      <c r="U33" s="49"/>
      <c r="V33" s="15">
        <v>1</v>
      </c>
      <c r="W33" s="48"/>
      <c r="X33" s="19"/>
      <c r="Y33" s="28"/>
      <c r="Z33" s="49"/>
      <c r="AA33" s="15"/>
      <c r="AB33" s="66"/>
      <c r="AC33" s="74"/>
      <c r="AD33" s="62"/>
      <c r="AE33" s="52"/>
      <c r="AF33" s="120"/>
      <c r="AG33" s="66"/>
      <c r="AH33" s="74"/>
      <c r="AI33" s="62"/>
      <c r="AJ33" s="52"/>
      <c r="AK33" s="120"/>
    </row>
    <row r="34" spans="1:37" hidden="1" x14ac:dyDescent="0.25">
      <c r="A34" s="10" t="s">
        <v>23</v>
      </c>
      <c r="B34" s="191" t="s">
        <v>184</v>
      </c>
      <c r="C34" s="227">
        <f t="shared" si="5"/>
        <v>20</v>
      </c>
      <c r="D34" s="2">
        <f t="shared" si="6"/>
        <v>20</v>
      </c>
      <c r="E34" s="2">
        <f t="shared" si="7"/>
        <v>0</v>
      </c>
      <c r="F34" s="51" t="s">
        <v>15</v>
      </c>
      <c r="G34" s="153">
        <f t="shared" si="8"/>
        <v>2</v>
      </c>
      <c r="H34" s="79">
        <v>8</v>
      </c>
      <c r="I34" s="79">
        <v>12</v>
      </c>
      <c r="J34" s="29"/>
      <c r="K34" s="51"/>
      <c r="L34" s="124">
        <v>2</v>
      </c>
      <c r="M34" s="50"/>
      <c r="N34" s="79"/>
      <c r="O34" s="29"/>
      <c r="P34" s="51"/>
      <c r="Q34" s="132"/>
      <c r="R34" s="48"/>
      <c r="S34" s="19"/>
      <c r="T34" s="28"/>
      <c r="U34" s="49"/>
      <c r="V34" s="15"/>
      <c r="W34" s="48"/>
      <c r="X34" s="19"/>
      <c r="Y34" s="28"/>
      <c r="Z34" s="49"/>
      <c r="AA34" s="15"/>
      <c r="AB34" s="66"/>
      <c r="AC34" s="74"/>
      <c r="AD34" s="62"/>
      <c r="AE34" s="52"/>
      <c r="AF34" s="120"/>
      <c r="AG34" s="66"/>
      <c r="AH34" s="74"/>
      <c r="AI34" s="62"/>
      <c r="AJ34" s="52"/>
      <c r="AK34" s="120"/>
    </row>
    <row r="35" spans="1:37" hidden="1" x14ac:dyDescent="0.25">
      <c r="A35" s="10" t="s">
        <v>24</v>
      </c>
      <c r="B35" s="191" t="s">
        <v>185</v>
      </c>
      <c r="C35" s="227">
        <f t="shared" si="5"/>
        <v>30</v>
      </c>
      <c r="D35" s="2">
        <f t="shared" si="6"/>
        <v>30</v>
      </c>
      <c r="E35" s="2">
        <f t="shared" si="7"/>
        <v>0</v>
      </c>
      <c r="F35" s="51" t="s">
        <v>15</v>
      </c>
      <c r="G35" s="153">
        <f t="shared" si="8"/>
        <v>1</v>
      </c>
      <c r="H35" s="79">
        <v>12</v>
      </c>
      <c r="I35" s="79">
        <v>18</v>
      </c>
      <c r="J35" s="29"/>
      <c r="K35" s="51"/>
      <c r="L35" s="124">
        <v>1</v>
      </c>
      <c r="M35" s="48"/>
      <c r="N35" s="19"/>
      <c r="O35" s="28"/>
      <c r="P35" s="49"/>
      <c r="Q35" s="64"/>
      <c r="R35" s="48"/>
      <c r="S35" s="19"/>
      <c r="T35" s="28"/>
      <c r="U35" s="49"/>
      <c r="V35" s="15"/>
      <c r="W35" s="48"/>
      <c r="X35" s="19"/>
      <c r="Y35" s="28"/>
      <c r="Z35" s="49"/>
      <c r="AA35" s="15"/>
      <c r="AB35" s="66"/>
      <c r="AC35" s="74"/>
      <c r="AD35" s="62"/>
      <c r="AE35" s="52"/>
      <c r="AF35" s="120"/>
      <c r="AG35" s="66"/>
      <c r="AH35" s="74"/>
      <c r="AI35" s="62"/>
      <c r="AJ35" s="52"/>
      <c r="AK35" s="120"/>
    </row>
    <row r="36" spans="1:37" hidden="1" x14ac:dyDescent="0.25">
      <c r="A36" s="10" t="s">
        <v>25</v>
      </c>
      <c r="B36" s="225" t="s">
        <v>107</v>
      </c>
      <c r="C36" s="227">
        <f t="shared" si="5"/>
        <v>45</v>
      </c>
      <c r="D36" s="2">
        <f t="shared" si="6"/>
        <v>30</v>
      </c>
      <c r="E36" s="2">
        <f t="shared" si="7"/>
        <v>15</v>
      </c>
      <c r="F36" s="51" t="s">
        <v>11</v>
      </c>
      <c r="G36" s="153">
        <f t="shared" si="8"/>
        <v>2</v>
      </c>
      <c r="H36" s="81"/>
      <c r="I36" s="81"/>
      <c r="J36" s="82"/>
      <c r="K36" s="83"/>
      <c r="L36" s="126"/>
      <c r="M36" s="58"/>
      <c r="N36" s="21"/>
      <c r="O36" s="33"/>
      <c r="P36" s="59"/>
      <c r="Q36" s="65"/>
      <c r="R36" s="58"/>
      <c r="S36" s="21"/>
      <c r="T36" s="33"/>
      <c r="U36" s="59"/>
      <c r="V36" s="16"/>
      <c r="W36" s="58">
        <v>12</v>
      </c>
      <c r="X36" s="21">
        <v>18</v>
      </c>
      <c r="Y36" s="33"/>
      <c r="Z36" s="59">
        <v>15</v>
      </c>
      <c r="AA36" s="16">
        <v>2</v>
      </c>
      <c r="AB36" s="66"/>
      <c r="AC36" s="74"/>
      <c r="AD36" s="62"/>
      <c r="AE36" s="52"/>
      <c r="AF36" s="120"/>
      <c r="AG36" s="66"/>
      <c r="AH36" s="74"/>
      <c r="AI36" s="62"/>
      <c r="AJ36" s="52"/>
      <c r="AK36" s="120"/>
    </row>
    <row r="37" spans="1:37" ht="15.75" hidden="1" thickBot="1" x14ac:dyDescent="0.3">
      <c r="A37" s="10" t="s">
        <v>26</v>
      </c>
      <c r="B37" s="194" t="s">
        <v>108</v>
      </c>
      <c r="C37" s="249">
        <f t="shared" si="5"/>
        <v>35</v>
      </c>
      <c r="D37" s="250">
        <f t="shared" si="6"/>
        <v>20</v>
      </c>
      <c r="E37" s="250">
        <f t="shared" si="7"/>
        <v>15</v>
      </c>
      <c r="F37" s="54" t="s">
        <v>11</v>
      </c>
      <c r="G37" s="272">
        <f t="shared" si="8"/>
        <v>3</v>
      </c>
      <c r="H37" s="80">
        <v>8</v>
      </c>
      <c r="I37" s="80">
        <v>12</v>
      </c>
      <c r="J37" s="53"/>
      <c r="K37" s="54">
        <v>15</v>
      </c>
      <c r="L37" s="127">
        <v>3</v>
      </c>
      <c r="M37" s="55"/>
      <c r="N37" s="269"/>
      <c r="O37" s="56"/>
      <c r="P37" s="63"/>
      <c r="Q37" s="133"/>
      <c r="R37" s="55"/>
      <c r="S37" s="269"/>
      <c r="T37" s="56"/>
      <c r="U37" s="63"/>
      <c r="V37" s="67"/>
      <c r="W37" s="55"/>
      <c r="X37" s="269"/>
      <c r="Y37" s="56"/>
      <c r="Z37" s="63"/>
      <c r="AA37" s="67"/>
      <c r="AB37" s="106"/>
      <c r="AC37" s="270"/>
      <c r="AD37" s="107"/>
      <c r="AE37" s="108"/>
      <c r="AF37" s="138"/>
      <c r="AG37" s="106"/>
      <c r="AH37" s="270"/>
      <c r="AI37" s="107"/>
      <c r="AJ37" s="108"/>
      <c r="AK37" s="138"/>
    </row>
    <row r="38" spans="1:37" ht="15.75" hidden="1" thickBot="1" x14ac:dyDescent="0.3">
      <c r="A38" s="827" t="s">
        <v>18</v>
      </c>
      <c r="B38" s="828"/>
      <c r="C38" s="122">
        <f>SUM(C22:C37)</f>
        <v>595</v>
      </c>
      <c r="D38" s="122">
        <f t="shared" ref="D38:AK38" si="9">SUM(D22:D37)</f>
        <v>345</v>
      </c>
      <c r="E38" s="122">
        <f t="shared" si="9"/>
        <v>250</v>
      </c>
      <c r="F38" s="122">
        <f t="shared" si="9"/>
        <v>0</v>
      </c>
      <c r="G38" s="122">
        <f t="shared" si="9"/>
        <v>32</v>
      </c>
      <c r="H38" s="122">
        <f t="shared" si="9"/>
        <v>88</v>
      </c>
      <c r="I38" s="122">
        <f t="shared" si="9"/>
        <v>132</v>
      </c>
      <c r="J38" s="122">
        <f t="shared" si="9"/>
        <v>90</v>
      </c>
      <c r="K38" s="122">
        <f t="shared" si="9"/>
        <v>100</v>
      </c>
      <c r="L38" s="122">
        <f t="shared" si="9"/>
        <v>22</v>
      </c>
      <c r="M38" s="122">
        <f t="shared" si="9"/>
        <v>24</v>
      </c>
      <c r="N38" s="122">
        <f t="shared" si="9"/>
        <v>36</v>
      </c>
      <c r="O38" s="122">
        <f t="shared" si="9"/>
        <v>45</v>
      </c>
      <c r="P38" s="122">
        <f t="shared" si="9"/>
        <v>0</v>
      </c>
      <c r="Q38" s="122">
        <f t="shared" si="9"/>
        <v>6</v>
      </c>
      <c r="R38" s="122">
        <f t="shared" si="9"/>
        <v>14</v>
      </c>
      <c r="S38" s="122">
        <f t="shared" si="9"/>
        <v>21</v>
      </c>
      <c r="T38" s="122">
        <f t="shared" si="9"/>
        <v>0</v>
      </c>
      <c r="U38" s="122">
        <f t="shared" si="9"/>
        <v>0</v>
      </c>
      <c r="V38" s="122">
        <f t="shared" si="9"/>
        <v>2</v>
      </c>
      <c r="W38" s="122">
        <f t="shared" si="9"/>
        <v>12</v>
      </c>
      <c r="X38" s="122">
        <f t="shared" si="9"/>
        <v>18</v>
      </c>
      <c r="Y38" s="122">
        <f t="shared" si="9"/>
        <v>0</v>
      </c>
      <c r="Z38" s="122">
        <f t="shared" si="9"/>
        <v>15</v>
      </c>
      <c r="AA38" s="122">
        <f t="shared" si="9"/>
        <v>2</v>
      </c>
      <c r="AB38" s="122">
        <f t="shared" si="9"/>
        <v>0</v>
      </c>
      <c r="AC38" s="122">
        <f t="shared" si="9"/>
        <v>0</v>
      </c>
      <c r="AD38" s="122">
        <f t="shared" si="9"/>
        <v>0</v>
      </c>
      <c r="AE38" s="122">
        <f t="shared" si="9"/>
        <v>0</v>
      </c>
      <c r="AF38" s="122">
        <f t="shared" si="9"/>
        <v>0</v>
      </c>
      <c r="AG38" s="122">
        <f t="shared" si="9"/>
        <v>0</v>
      </c>
      <c r="AH38" s="122">
        <f t="shared" si="9"/>
        <v>0</v>
      </c>
      <c r="AI38" s="122">
        <f t="shared" si="9"/>
        <v>0</v>
      </c>
      <c r="AJ38" s="122">
        <f t="shared" si="9"/>
        <v>0</v>
      </c>
      <c r="AK38" s="122">
        <f t="shared" si="9"/>
        <v>0</v>
      </c>
    </row>
    <row r="39" spans="1:37" ht="15.75" hidden="1" customHeight="1" thickBot="1" x14ac:dyDescent="0.3">
      <c r="A39" s="441" t="s">
        <v>75</v>
      </c>
      <c r="B39" s="443"/>
      <c r="C39" s="442"/>
      <c r="D39" s="442"/>
      <c r="E39" s="442"/>
      <c r="F39" s="442"/>
      <c r="G39" s="443"/>
      <c r="H39" s="443"/>
      <c r="I39" s="443"/>
      <c r="J39" s="443"/>
      <c r="K39" s="443"/>
      <c r="L39" s="443"/>
      <c r="M39" s="443"/>
      <c r="N39" s="443"/>
      <c r="O39" s="443"/>
      <c r="P39" s="443"/>
      <c r="Q39" s="443"/>
      <c r="R39" s="443"/>
      <c r="S39" s="443"/>
      <c r="T39" s="443"/>
      <c r="U39" s="443"/>
      <c r="V39" s="443"/>
      <c r="W39" s="443"/>
      <c r="X39" s="443"/>
      <c r="Y39" s="443"/>
      <c r="Z39" s="443"/>
      <c r="AA39" s="443"/>
      <c r="AB39" s="443"/>
      <c r="AC39" s="443"/>
      <c r="AD39" s="443"/>
      <c r="AE39" s="443"/>
      <c r="AF39" s="443"/>
      <c r="AG39" s="443"/>
      <c r="AH39" s="443"/>
      <c r="AI39" s="443"/>
      <c r="AJ39" s="443"/>
      <c r="AK39" s="444"/>
    </row>
    <row r="40" spans="1:37" x14ac:dyDescent="0.25">
      <c r="A40" s="10" t="s">
        <v>27</v>
      </c>
      <c r="B40" s="254" t="s">
        <v>109</v>
      </c>
      <c r="C40" s="103">
        <f>SUM(D40:E40)</f>
        <v>120</v>
      </c>
      <c r="D40" s="44">
        <f>SUM(H40:I40,M40:N40,R40:S40,W40:X40,AB40:AC40,AG40:AH40)</f>
        <v>60</v>
      </c>
      <c r="E40" s="44">
        <f>SUM(J40:K40,O40:P40,T40:U40,Y40:Z40,AD40:AE40,AI40:AJ40)</f>
        <v>60</v>
      </c>
      <c r="F40" s="257" t="s">
        <v>11</v>
      </c>
      <c r="G40" s="110">
        <f>SUM(L40,Q40,V40,AA40,AF40,AK40)</f>
        <v>5</v>
      </c>
      <c r="H40" s="18"/>
      <c r="I40" s="18"/>
      <c r="J40" s="31"/>
      <c r="L40" s="128"/>
      <c r="M40" s="87"/>
      <c r="N40" s="18"/>
      <c r="O40" s="31"/>
      <c r="P40" s="86"/>
      <c r="Q40" s="149"/>
      <c r="R40" s="87"/>
      <c r="S40" s="18"/>
      <c r="T40" s="31"/>
      <c r="U40" s="86"/>
      <c r="V40" s="110"/>
      <c r="W40" s="18"/>
      <c r="X40" s="18"/>
      <c r="Y40" s="31"/>
      <c r="Z40" s="24"/>
      <c r="AA40" s="85"/>
      <c r="AB40" s="91">
        <v>12</v>
      </c>
      <c r="AC40" s="91">
        <v>18</v>
      </c>
      <c r="AD40" s="92">
        <v>15</v>
      </c>
      <c r="AE40" s="93">
        <v>15</v>
      </c>
      <c r="AF40" s="156">
        <v>2</v>
      </c>
      <c r="AG40" s="91">
        <v>12</v>
      </c>
      <c r="AH40" s="91">
        <v>18</v>
      </c>
      <c r="AI40" s="92">
        <v>15</v>
      </c>
      <c r="AJ40" s="93">
        <v>15</v>
      </c>
      <c r="AK40" s="156">
        <v>3</v>
      </c>
    </row>
    <row r="41" spans="1:37" hidden="1" x14ac:dyDescent="0.25">
      <c r="A41" s="10" t="s">
        <v>28</v>
      </c>
      <c r="B41" s="255" t="s">
        <v>110</v>
      </c>
      <c r="C41" s="227">
        <f t="shared" ref="C41:C53" si="10">SUM(D41:E41)</f>
        <v>120</v>
      </c>
      <c r="D41" s="2">
        <f t="shared" ref="D41:D53" si="11">SUM(H41:I41,M41:N41,R41:S41,W41:X41,AB41:AC41,AG41:AH41)</f>
        <v>60</v>
      </c>
      <c r="E41" s="2">
        <f t="shared" ref="E41:E53" si="12">SUM(J41:K41,O41:P41,T41:U41,Y41:Z41,AD41:AE41,AI41:AJ41)</f>
        <v>60</v>
      </c>
      <c r="F41" s="258" t="s">
        <v>11</v>
      </c>
      <c r="G41" s="110">
        <f t="shared" ref="G41:G53" si="13">SUM(L41,Q41,V41,AA41,AF41,AK41)</f>
        <v>6</v>
      </c>
      <c r="H41" s="19"/>
      <c r="I41" s="19"/>
      <c r="J41" s="28"/>
      <c r="K41" s="34"/>
      <c r="L41" s="64"/>
      <c r="M41" s="48"/>
      <c r="N41" s="19"/>
      <c r="O41" s="28"/>
      <c r="P41" s="52"/>
      <c r="Q41" s="150"/>
      <c r="R41" s="48">
        <v>12</v>
      </c>
      <c r="S41" s="19">
        <v>18</v>
      </c>
      <c r="T41" s="28">
        <v>15</v>
      </c>
      <c r="U41" s="49">
        <v>15</v>
      </c>
      <c r="V41" s="153">
        <v>3</v>
      </c>
      <c r="W41" s="19">
        <v>12</v>
      </c>
      <c r="X41" s="19">
        <v>18</v>
      </c>
      <c r="Y41" s="28">
        <v>15</v>
      </c>
      <c r="Z41" s="34">
        <v>15</v>
      </c>
      <c r="AA41" s="15">
        <v>3</v>
      </c>
      <c r="AB41" s="77"/>
      <c r="AC41" s="77"/>
      <c r="AD41" s="75"/>
      <c r="AE41" s="89"/>
      <c r="AF41" s="157"/>
      <c r="AG41" s="77"/>
      <c r="AH41" s="77"/>
      <c r="AI41" s="75"/>
      <c r="AJ41" s="89"/>
      <c r="AK41" s="157"/>
    </row>
    <row r="42" spans="1:37" hidden="1" x14ac:dyDescent="0.25">
      <c r="A42" s="10" t="s">
        <v>29</v>
      </c>
      <c r="B42" s="255" t="s">
        <v>111</v>
      </c>
      <c r="C42" s="227">
        <f t="shared" si="10"/>
        <v>80</v>
      </c>
      <c r="D42" s="2">
        <f t="shared" si="11"/>
        <v>30</v>
      </c>
      <c r="E42" s="2">
        <f t="shared" si="12"/>
        <v>50</v>
      </c>
      <c r="F42" s="258" t="s">
        <v>11</v>
      </c>
      <c r="G42" s="110">
        <f t="shared" si="13"/>
        <v>4</v>
      </c>
      <c r="H42" s="19"/>
      <c r="I42" s="19"/>
      <c r="J42" s="28"/>
      <c r="K42" s="34"/>
      <c r="L42" s="64"/>
      <c r="M42" s="48"/>
      <c r="N42" s="19"/>
      <c r="O42" s="28"/>
      <c r="P42" s="49"/>
      <c r="Q42" s="150"/>
      <c r="R42" s="48">
        <v>12</v>
      </c>
      <c r="S42" s="19">
        <v>18</v>
      </c>
      <c r="T42" s="28">
        <v>30</v>
      </c>
      <c r="U42" s="49">
        <v>20</v>
      </c>
      <c r="V42" s="153">
        <v>4</v>
      </c>
      <c r="W42" s="19"/>
      <c r="X42" s="19"/>
      <c r="Y42" s="28"/>
      <c r="Z42" s="34"/>
      <c r="AA42" s="15"/>
      <c r="AB42" s="77"/>
      <c r="AC42" s="77"/>
      <c r="AD42" s="75"/>
      <c r="AE42" s="89"/>
      <c r="AF42" s="157"/>
      <c r="AG42" s="77"/>
      <c r="AH42" s="77"/>
      <c r="AI42" s="75"/>
      <c r="AJ42" s="89"/>
      <c r="AK42" s="157"/>
    </row>
    <row r="43" spans="1:37" hidden="1" x14ac:dyDescent="0.25">
      <c r="A43" s="10" t="s">
        <v>30</v>
      </c>
      <c r="B43" s="255" t="s">
        <v>112</v>
      </c>
      <c r="C43" s="227">
        <f t="shared" si="10"/>
        <v>90</v>
      </c>
      <c r="D43" s="2">
        <f t="shared" si="11"/>
        <v>30</v>
      </c>
      <c r="E43" s="2">
        <f t="shared" si="12"/>
        <v>60</v>
      </c>
      <c r="F43" s="258" t="s">
        <v>11</v>
      </c>
      <c r="G43" s="110">
        <f t="shared" si="13"/>
        <v>4</v>
      </c>
      <c r="H43" s="19"/>
      <c r="I43" s="19"/>
      <c r="J43" s="28"/>
      <c r="K43" s="34"/>
      <c r="L43" s="64"/>
      <c r="M43" s="48">
        <v>12</v>
      </c>
      <c r="N43" s="19">
        <v>18</v>
      </c>
      <c r="O43" s="28">
        <v>60</v>
      </c>
      <c r="P43" s="49"/>
      <c r="Q43" s="150">
        <v>4</v>
      </c>
      <c r="R43" s="48"/>
      <c r="S43" s="19"/>
      <c r="T43" s="28"/>
      <c r="U43" s="49"/>
      <c r="V43" s="153"/>
      <c r="W43" s="19"/>
      <c r="X43" s="19"/>
      <c r="Y43" s="28"/>
      <c r="Z43" s="34"/>
      <c r="AA43" s="15"/>
      <c r="AB43" s="77"/>
      <c r="AC43" s="77"/>
      <c r="AD43" s="75"/>
      <c r="AE43" s="89"/>
      <c r="AF43" s="157"/>
      <c r="AG43" s="77"/>
      <c r="AH43" s="77"/>
      <c r="AI43" s="75"/>
      <c r="AJ43" s="89"/>
      <c r="AK43" s="157"/>
    </row>
    <row r="44" spans="1:37" x14ac:dyDescent="0.25">
      <c r="A44" s="10" t="s">
        <v>31</v>
      </c>
      <c r="B44" s="255" t="s">
        <v>123</v>
      </c>
      <c r="C44" s="227">
        <f t="shared" si="10"/>
        <v>90</v>
      </c>
      <c r="D44" s="2">
        <f t="shared" si="11"/>
        <v>30</v>
      </c>
      <c r="E44" s="2">
        <f t="shared" si="12"/>
        <v>60</v>
      </c>
      <c r="F44" s="258" t="s">
        <v>11</v>
      </c>
      <c r="G44" s="110">
        <f t="shared" si="13"/>
        <v>4</v>
      </c>
      <c r="H44" s="19"/>
      <c r="I44" s="19"/>
      <c r="J44" s="28"/>
      <c r="K44" s="34"/>
      <c r="L44" s="64"/>
      <c r="M44" s="66"/>
      <c r="N44" s="74"/>
      <c r="O44" s="62"/>
      <c r="P44" s="52"/>
      <c r="Q44" s="151"/>
      <c r="R44" s="48"/>
      <c r="S44" s="19"/>
      <c r="T44" s="28"/>
      <c r="U44" s="49"/>
      <c r="V44" s="153"/>
      <c r="W44" s="19"/>
      <c r="X44" s="19"/>
      <c r="Y44" s="28"/>
      <c r="Z44" s="34"/>
      <c r="AA44" s="15"/>
      <c r="AB44" s="77">
        <v>12</v>
      </c>
      <c r="AC44" s="77">
        <v>18</v>
      </c>
      <c r="AD44" s="75">
        <v>30</v>
      </c>
      <c r="AE44" s="89">
        <v>30</v>
      </c>
      <c r="AF44" s="157">
        <v>4</v>
      </c>
      <c r="AG44" s="77"/>
      <c r="AH44" s="77"/>
      <c r="AI44" s="75"/>
      <c r="AJ44" s="89"/>
      <c r="AK44" s="157"/>
    </row>
    <row r="45" spans="1:37" x14ac:dyDescent="0.25">
      <c r="A45" s="10" t="s">
        <v>32</v>
      </c>
      <c r="B45" s="255" t="s">
        <v>113</v>
      </c>
      <c r="C45" s="227">
        <f t="shared" si="10"/>
        <v>400</v>
      </c>
      <c r="D45" s="2">
        <f t="shared" si="11"/>
        <v>100</v>
      </c>
      <c r="E45" s="2">
        <f t="shared" si="12"/>
        <v>300</v>
      </c>
      <c r="F45" s="258" t="s">
        <v>11</v>
      </c>
      <c r="G45" s="110">
        <f t="shared" si="13"/>
        <v>16</v>
      </c>
      <c r="H45" s="19"/>
      <c r="I45" s="19"/>
      <c r="J45" s="28"/>
      <c r="K45" s="34"/>
      <c r="L45" s="64"/>
      <c r="M45" s="48"/>
      <c r="N45" s="19"/>
      <c r="O45" s="28"/>
      <c r="P45" s="49"/>
      <c r="Q45" s="150"/>
      <c r="R45" s="48">
        <v>10</v>
      </c>
      <c r="S45" s="19">
        <v>15</v>
      </c>
      <c r="T45" s="28">
        <v>75</v>
      </c>
      <c r="U45" s="49"/>
      <c r="V45" s="153">
        <v>4</v>
      </c>
      <c r="W45" s="19">
        <v>10</v>
      </c>
      <c r="X45" s="19">
        <v>15</v>
      </c>
      <c r="Y45" s="28">
        <v>75</v>
      </c>
      <c r="Z45" s="34"/>
      <c r="AA45" s="15">
        <v>4</v>
      </c>
      <c r="AB45" s="77">
        <v>10</v>
      </c>
      <c r="AC45" s="77">
        <v>15</v>
      </c>
      <c r="AD45" s="75">
        <v>75</v>
      </c>
      <c r="AE45" s="89"/>
      <c r="AF45" s="157">
        <v>4</v>
      </c>
      <c r="AG45" s="77">
        <v>10</v>
      </c>
      <c r="AH45" s="77">
        <v>15</v>
      </c>
      <c r="AI45" s="193">
        <v>75</v>
      </c>
      <c r="AJ45" s="89"/>
      <c r="AK45" s="157">
        <v>4</v>
      </c>
    </row>
    <row r="46" spans="1:37" x14ac:dyDescent="0.25">
      <c r="A46" s="10" t="s">
        <v>33</v>
      </c>
      <c r="B46" s="255" t="s">
        <v>114</v>
      </c>
      <c r="C46" s="227">
        <f t="shared" si="10"/>
        <v>45</v>
      </c>
      <c r="D46" s="2">
        <f t="shared" si="11"/>
        <v>15</v>
      </c>
      <c r="E46" s="2">
        <f t="shared" si="12"/>
        <v>30</v>
      </c>
      <c r="F46" s="258" t="s">
        <v>15</v>
      </c>
      <c r="G46" s="110">
        <f t="shared" si="13"/>
        <v>2</v>
      </c>
      <c r="H46" s="19"/>
      <c r="I46" s="19"/>
      <c r="J46" s="28"/>
      <c r="K46" s="34"/>
      <c r="L46" s="64"/>
      <c r="M46" s="48"/>
      <c r="N46" s="19"/>
      <c r="O46" s="28"/>
      <c r="P46" s="49"/>
      <c r="Q46" s="150"/>
      <c r="R46" s="48"/>
      <c r="S46" s="19"/>
      <c r="T46" s="28"/>
      <c r="U46" s="49"/>
      <c r="V46" s="153"/>
      <c r="W46" s="19"/>
      <c r="X46" s="19"/>
      <c r="Y46" s="28"/>
      <c r="Z46" s="34"/>
      <c r="AA46" s="15"/>
      <c r="AB46" s="77"/>
      <c r="AC46" s="77"/>
      <c r="AD46" s="75"/>
      <c r="AE46" s="89"/>
      <c r="AF46" s="157"/>
      <c r="AG46" s="77">
        <v>6</v>
      </c>
      <c r="AH46" s="77">
        <v>9</v>
      </c>
      <c r="AI46" s="75">
        <v>30</v>
      </c>
      <c r="AJ46" s="89"/>
      <c r="AK46" s="157">
        <v>2</v>
      </c>
    </row>
    <row r="47" spans="1:37" x14ac:dyDescent="0.25">
      <c r="A47" s="10" t="s">
        <v>34</v>
      </c>
      <c r="B47" s="255" t="s">
        <v>115</v>
      </c>
      <c r="C47" s="227">
        <f t="shared" si="10"/>
        <v>575</v>
      </c>
      <c r="D47" s="2">
        <f t="shared" si="11"/>
        <v>150</v>
      </c>
      <c r="E47" s="2">
        <f t="shared" si="12"/>
        <v>425</v>
      </c>
      <c r="F47" s="258" t="s">
        <v>11</v>
      </c>
      <c r="G47" s="110">
        <f t="shared" si="13"/>
        <v>21</v>
      </c>
      <c r="H47" s="19"/>
      <c r="I47" s="19"/>
      <c r="J47" s="28"/>
      <c r="K47" s="68"/>
      <c r="L47" s="150"/>
      <c r="M47" s="48">
        <v>12</v>
      </c>
      <c r="N47" s="19">
        <v>18</v>
      </c>
      <c r="O47" s="28">
        <v>85</v>
      </c>
      <c r="P47" s="49"/>
      <c r="Q47" s="150">
        <v>4</v>
      </c>
      <c r="R47" s="195">
        <v>12</v>
      </c>
      <c r="S47" s="198">
        <v>18</v>
      </c>
      <c r="T47" s="193">
        <v>85</v>
      </c>
      <c r="U47" s="76"/>
      <c r="V47" s="154">
        <v>4</v>
      </c>
      <c r="W47" s="19">
        <v>12</v>
      </c>
      <c r="X47" s="19">
        <v>18</v>
      </c>
      <c r="Y47" s="28">
        <v>85</v>
      </c>
      <c r="Z47" s="34"/>
      <c r="AA47" s="15">
        <v>4</v>
      </c>
      <c r="AB47" s="198">
        <v>12</v>
      </c>
      <c r="AC47" s="198">
        <v>18</v>
      </c>
      <c r="AD47" s="193">
        <v>85</v>
      </c>
      <c r="AE47" s="89"/>
      <c r="AF47" s="157">
        <v>4</v>
      </c>
      <c r="AG47" s="198">
        <v>12</v>
      </c>
      <c r="AH47" s="198">
        <v>18</v>
      </c>
      <c r="AI47" s="193">
        <v>85</v>
      </c>
      <c r="AJ47" s="199"/>
      <c r="AK47" s="189">
        <v>5</v>
      </c>
    </row>
    <row r="48" spans="1:37" ht="24" hidden="1" x14ac:dyDescent="0.25">
      <c r="A48" s="10" t="s">
        <v>35</v>
      </c>
      <c r="B48" s="255" t="s">
        <v>116</v>
      </c>
      <c r="C48" s="227">
        <f t="shared" si="10"/>
        <v>75</v>
      </c>
      <c r="D48" s="2">
        <f t="shared" si="11"/>
        <v>30</v>
      </c>
      <c r="E48" s="2">
        <f t="shared" si="12"/>
        <v>45</v>
      </c>
      <c r="F48" s="258" t="s">
        <v>11</v>
      </c>
      <c r="G48" s="110">
        <f t="shared" si="13"/>
        <v>3</v>
      </c>
      <c r="H48" s="19"/>
      <c r="I48" s="19"/>
      <c r="J48" s="28"/>
      <c r="K48" s="34"/>
      <c r="L48" s="64"/>
      <c r="M48" s="48">
        <v>12</v>
      </c>
      <c r="N48" s="19">
        <v>18</v>
      </c>
      <c r="O48" s="28">
        <v>25</v>
      </c>
      <c r="P48" s="49">
        <v>20</v>
      </c>
      <c r="Q48" s="150">
        <v>3</v>
      </c>
      <c r="R48" s="48"/>
      <c r="S48" s="19"/>
      <c r="T48" s="28"/>
      <c r="U48" s="49"/>
      <c r="V48" s="153"/>
      <c r="W48" s="19"/>
      <c r="X48" s="19"/>
      <c r="Y48" s="28"/>
      <c r="Z48" s="34"/>
      <c r="AA48" s="15"/>
      <c r="AB48" s="77"/>
      <c r="AC48" s="77"/>
      <c r="AD48" s="75"/>
      <c r="AE48" s="89"/>
      <c r="AF48" s="157"/>
      <c r="AG48" s="77"/>
      <c r="AH48" s="77"/>
      <c r="AI48" s="75"/>
      <c r="AJ48" s="89"/>
      <c r="AK48" s="157"/>
    </row>
    <row r="49" spans="1:37" x14ac:dyDescent="0.25">
      <c r="A49" s="10" t="s">
        <v>36</v>
      </c>
      <c r="B49" s="255" t="s">
        <v>117</v>
      </c>
      <c r="C49" s="227">
        <f t="shared" si="10"/>
        <v>45</v>
      </c>
      <c r="D49" s="2">
        <f t="shared" si="11"/>
        <v>15</v>
      </c>
      <c r="E49" s="2">
        <f t="shared" si="12"/>
        <v>30</v>
      </c>
      <c r="F49" s="258" t="s">
        <v>15</v>
      </c>
      <c r="G49" s="110">
        <f t="shared" si="13"/>
        <v>2</v>
      </c>
      <c r="H49" s="19"/>
      <c r="I49" s="19"/>
      <c r="J49" s="28"/>
      <c r="K49" s="34"/>
      <c r="L49" s="64"/>
      <c r="M49" s="66"/>
      <c r="N49" s="74"/>
      <c r="O49" s="62"/>
      <c r="P49" s="52"/>
      <c r="Q49" s="151"/>
      <c r="R49" s="48"/>
      <c r="S49" s="19"/>
      <c r="T49" s="28"/>
      <c r="U49" s="49"/>
      <c r="V49" s="153"/>
      <c r="W49" s="19"/>
      <c r="X49" s="19"/>
      <c r="Y49" s="28"/>
      <c r="Z49" s="34"/>
      <c r="AA49" s="15"/>
      <c r="AB49" s="77"/>
      <c r="AC49" s="77"/>
      <c r="AD49" s="75"/>
      <c r="AE49" s="89"/>
      <c r="AF49" s="157"/>
      <c r="AG49" s="77">
        <v>6</v>
      </c>
      <c r="AH49" s="77">
        <v>9</v>
      </c>
      <c r="AI49" s="75">
        <v>15</v>
      </c>
      <c r="AJ49" s="89">
        <v>15</v>
      </c>
      <c r="AK49" s="157">
        <v>2</v>
      </c>
    </row>
    <row r="50" spans="1:37" x14ac:dyDescent="0.25">
      <c r="A50" s="10" t="s">
        <v>55</v>
      </c>
      <c r="B50" s="255" t="s">
        <v>118</v>
      </c>
      <c r="C50" s="227">
        <f t="shared" si="10"/>
        <v>90</v>
      </c>
      <c r="D50" s="2">
        <f t="shared" si="11"/>
        <v>30</v>
      </c>
      <c r="E50" s="2">
        <f t="shared" si="12"/>
        <v>60</v>
      </c>
      <c r="F50" s="258" t="s">
        <v>11</v>
      </c>
      <c r="G50" s="110">
        <f t="shared" si="13"/>
        <v>4</v>
      </c>
      <c r="H50" s="19"/>
      <c r="I50" s="19"/>
      <c r="J50" s="28"/>
      <c r="K50" s="34"/>
      <c r="L50" s="64"/>
      <c r="M50" s="48"/>
      <c r="N50" s="19"/>
      <c r="O50" s="28"/>
      <c r="P50" s="49"/>
      <c r="Q50" s="150"/>
      <c r="R50" s="48">
        <v>6</v>
      </c>
      <c r="S50" s="19">
        <v>9</v>
      </c>
      <c r="T50" s="28">
        <v>15</v>
      </c>
      <c r="U50" s="49">
        <v>15</v>
      </c>
      <c r="V50" s="153">
        <v>2</v>
      </c>
      <c r="W50" s="19">
        <v>6</v>
      </c>
      <c r="X50" s="19">
        <v>9</v>
      </c>
      <c r="Y50" s="28">
        <v>15</v>
      </c>
      <c r="Z50" s="34">
        <v>15</v>
      </c>
      <c r="AA50" s="15">
        <v>2</v>
      </c>
      <c r="AB50" s="77"/>
      <c r="AC50" s="77"/>
      <c r="AD50" s="75"/>
      <c r="AE50" s="89"/>
      <c r="AF50" s="157"/>
      <c r="AG50" s="77"/>
      <c r="AH50" s="77"/>
      <c r="AI50" s="75"/>
      <c r="AJ50" s="89"/>
      <c r="AK50" s="157"/>
    </row>
    <row r="51" spans="1:37" x14ac:dyDescent="0.25">
      <c r="A51" s="10" t="s">
        <v>54</v>
      </c>
      <c r="B51" s="256" t="s">
        <v>119</v>
      </c>
      <c r="C51" s="227">
        <f t="shared" si="10"/>
        <v>45</v>
      </c>
      <c r="D51" s="2">
        <f t="shared" si="11"/>
        <v>15</v>
      </c>
      <c r="E51" s="2">
        <f t="shared" si="12"/>
        <v>30</v>
      </c>
      <c r="F51" s="258" t="s">
        <v>15</v>
      </c>
      <c r="G51" s="110">
        <f t="shared" si="13"/>
        <v>2</v>
      </c>
      <c r="H51" s="21"/>
      <c r="I51" s="21"/>
      <c r="J51" s="33"/>
      <c r="K51" s="27"/>
      <c r="L51" s="65"/>
      <c r="M51" s="58"/>
      <c r="N51" s="21"/>
      <c r="O51" s="33"/>
      <c r="P51" s="59"/>
      <c r="Q51" s="152"/>
      <c r="R51" s="58"/>
      <c r="S51" s="21"/>
      <c r="T51" s="33"/>
      <c r="U51" s="59"/>
      <c r="V51" s="155"/>
      <c r="W51" s="21"/>
      <c r="X51" s="21"/>
      <c r="Y51" s="33"/>
      <c r="Z51" s="27"/>
      <c r="AA51" s="16"/>
      <c r="AB51" s="77"/>
      <c r="AC51" s="77"/>
      <c r="AD51" s="75"/>
      <c r="AE51" s="89"/>
      <c r="AF51" s="157"/>
      <c r="AG51" s="77">
        <v>6</v>
      </c>
      <c r="AH51" s="77">
        <v>9</v>
      </c>
      <c r="AI51" s="75">
        <v>15</v>
      </c>
      <c r="AJ51" s="89">
        <v>15</v>
      </c>
      <c r="AK51" s="157">
        <v>2</v>
      </c>
    </row>
    <row r="52" spans="1:37" x14ac:dyDescent="0.25">
      <c r="A52" s="10" t="s">
        <v>56</v>
      </c>
      <c r="B52" s="255" t="s">
        <v>120</v>
      </c>
      <c r="C52" s="227">
        <f t="shared" si="10"/>
        <v>45</v>
      </c>
      <c r="D52" s="2">
        <f t="shared" si="11"/>
        <v>15</v>
      </c>
      <c r="E52" s="2">
        <f t="shared" si="12"/>
        <v>30</v>
      </c>
      <c r="F52" s="258" t="s">
        <v>15</v>
      </c>
      <c r="G52" s="110">
        <f t="shared" si="13"/>
        <v>2</v>
      </c>
      <c r="H52" s="21"/>
      <c r="I52" s="21"/>
      <c r="J52" s="33"/>
      <c r="K52" s="27"/>
      <c r="L52" s="65"/>
      <c r="M52" s="58"/>
      <c r="N52" s="21"/>
      <c r="O52" s="33"/>
      <c r="P52" s="59"/>
      <c r="Q52" s="152"/>
      <c r="R52" s="58"/>
      <c r="S52" s="21"/>
      <c r="T52" s="33"/>
      <c r="U52" s="59"/>
      <c r="V52" s="155"/>
      <c r="W52" s="21"/>
      <c r="X52" s="21"/>
      <c r="Y52" s="33"/>
      <c r="Z52" s="27"/>
      <c r="AA52" s="16"/>
      <c r="AB52" s="77"/>
      <c r="AC52" s="77"/>
      <c r="AD52" s="75"/>
      <c r="AE52" s="89"/>
      <c r="AF52" s="157"/>
      <c r="AG52" s="77">
        <v>6</v>
      </c>
      <c r="AH52" s="77">
        <v>9</v>
      </c>
      <c r="AI52" s="75">
        <v>15</v>
      </c>
      <c r="AJ52" s="89">
        <v>15</v>
      </c>
      <c r="AK52" s="157">
        <v>2</v>
      </c>
    </row>
    <row r="53" spans="1:37" x14ac:dyDescent="0.25">
      <c r="A53" s="10" t="s">
        <v>57</v>
      </c>
      <c r="B53" s="256" t="s">
        <v>121</v>
      </c>
      <c r="C53" s="286">
        <f t="shared" si="10"/>
        <v>95</v>
      </c>
      <c r="D53" s="26">
        <f t="shared" si="11"/>
        <v>30</v>
      </c>
      <c r="E53" s="26">
        <f t="shared" si="12"/>
        <v>65</v>
      </c>
      <c r="F53" s="289" t="s">
        <v>11</v>
      </c>
      <c r="G53" s="287">
        <f t="shared" si="13"/>
        <v>3</v>
      </c>
      <c r="H53" s="21"/>
      <c r="I53" s="21"/>
      <c r="J53" s="33"/>
      <c r="K53" s="27"/>
      <c r="L53" s="65"/>
      <c r="M53" s="58"/>
      <c r="N53" s="21"/>
      <c r="O53" s="33"/>
      <c r="P53" s="59"/>
      <c r="Q53" s="152"/>
      <c r="R53" s="58"/>
      <c r="S53" s="21"/>
      <c r="T53" s="33"/>
      <c r="U53" s="59"/>
      <c r="V53" s="155"/>
      <c r="W53" s="21"/>
      <c r="X53" s="21"/>
      <c r="Y53" s="33"/>
      <c r="Z53" s="27"/>
      <c r="AA53" s="16"/>
      <c r="AB53" s="99">
        <v>12</v>
      </c>
      <c r="AC53" s="99">
        <v>18</v>
      </c>
      <c r="AD53" s="100">
        <v>30</v>
      </c>
      <c r="AE53" s="101">
        <v>35</v>
      </c>
      <c r="AF53" s="158">
        <v>3</v>
      </c>
      <c r="AG53" s="99"/>
      <c r="AH53" s="99"/>
      <c r="AI53" s="100"/>
      <c r="AJ53" s="101"/>
      <c r="AK53" s="158"/>
    </row>
    <row r="54" spans="1:37" ht="15.75" hidden="1" thickBot="1" x14ac:dyDescent="0.3">
      <c r="A54" s="805" t="s">
        <v>18</v>
      </c>
      <c r="B54" s="809"/>
      <c r="C54" s="142">
        <f>SUM(C40:C53)</f>
        <v>1915</v>
      </c>
      <c r="D54" s="142">
        <f t="shared" ref="D54:AK54" si="14">SUM(D40:D53)</f>
        <v>610</v>
      </c>
      <c r="E54" s="142">
        <f t="shared" si="14"/>
        <v>1305</v>
      </c>
      <c r="F54" s="142">
        <f t="shared" si="14"/>
        <v>0</v>
      </c>
      <c r="G54" s="142">
        <f t="shared" si="14"/>
        <v>78</v>
      </c>
      <c r="H54" s="142">
        <f t="shared" si="14"/>
        <v>0</v>
      </c>
      <c r="I54" s="142">
        <f t="shared" si="14"/>
        <v>0</v>
      </c>
      <c r="J54" s="142">
        <f t="shared" si="14"/>
        <v>0</v>
      </c>
      <c r="K54" s="142">
        <f t="shared" si="14"/>
        <v>0</v>
      </c>
      <c r="L54" s="142">
        <f t="shared" si="14"/>
        <v>0</v>
      </c>
      <c r="M54" s="142">
        <f t="shared" si="14"/>
        <v>36</v>
      </c>
      <c r="N54" s="142">
        <f t="shared" si="14"/>
        <v>54</v>
      </c>
      <c r="O54" s="142">
        <f t="shared" si="14"/>
        <v>170</v>
      </c>
      <c r="P54" s="142">
        <f t="shared" si="14"/>
        <v>20</v>
      </c>
      <c r="Q54" s="142">
        <f t="shared" si="14"/>
        <v>11</v>
      </c>
      <c r="R54" s="142">
        <f t="shared" si="14"/>
        <v>52</v>
      </c>
      <c r="S54" s="142">
        <f t="shared" si="14"/>
        <v>78</v>
      </c>
      <c r="T54" s="142">
        <f t="shared" si="14"/>
        <v>220</v>
      </c>
      <c r="U54" s="142">
        <f t="shared" si="14"/>
        <v>50</v>
      </c>
      <c r="V54" s="142">
        <f t="shared" si="14"/>
        <v>17</v>
      </c>
      <c r="W54" s="142">
        <f t="shared" si="14"/>
        <v>40</v>
      </c>
      <c r="X54" s="142">
        <f t="shared" si="14"/>
        <v>60</v>
      </c>
      <c r="Y54" s="142">
        <f t="shared" si="14"/>
        <v>190</v>
      </c>
      <c r="Z54" s="142">
        <f t="shared" si="14"/>
        <v>30</v>
      </c>
      <c r="AA54" s="142">
        <f t="shared" si="14"/>
        <v>13</v>
      </c>
      <c r="AB54" s="142">
        <f t="shared" si="14"/>
        <v>58</v>
      </c>
      <c r="AC54" s="142">
        <f t="shared" si="14"/>
        <v>87</v>
      </c>
      <c r="AD54" s="142">
        <f t="shared" si="14"/>
        <v>235</v>
      </c>
      <c r="AE54" s="142">
        <f t="shared" si="14"/>
        <v>80</v>
      </c>
      <c r="AF54" s="142">
        <f t="shared" si="14"/>
        <v>17</v>
      </c>
      <c r="AG54" s="142">
        <f t="shared" si="14"/>
        <v>58</v>
      </c>
      <c r="AH54" s="142">
        <f t="shared" si="14"/>
        <v>87</v>
      </c>
      <c r="AI54" s="142">
        <f t="shared" si="14"/>
        <v>250</v>
      </c>
      <c r="AJ54" s="142">
        <f t="shared" si="14"/>
        <v>60</v>
      </c>
      <c r="AK54" s="121">
        <f t="shared" si="14"/>
        <v>20</v>
      </c>
    </row>
    <row r="55" spans="1:37" ht="15.75" hidden="1" thickBot="1" x14ac:dyDescent="0.3">
      <c r="A55" s="449" t="s">
        <v>122</v>
      </c>
      <c r="B55" s="450"/>
      <c r="C55" s="445"/>
      <c r="D55" s="445"/>
      <c r="E55" s="445"/>
      <c r="F55" s="445"/>
      <c r="G55" s="450"/>
      <c r="H55" s="450"/>
      <c r="I55" s="450"/>
      <c r="J55" s="450"/>
      <c r="K55" s="450"/>
      <c r="L55" s="450"/>
      <c r="M55" s="450"/>
      <c r="N55" s="450"/>
      <c r="O55" s="450"/>
      <c r="P55" s="450"/>
      <c r="Q55" s="450"/>
      <c r="R55" s="450"/>
      <c r="S55" s="450"/>
      <c r="T55" s="450"/>
      <c r="U55" s="450"/>
      <c r="V55" s="450"/>
      <c r="W55" s="450"/>
      <c r="X55" s="450"/>
      <c r="Y55" s="450"/>
      <c r="Z55" s="450"/>
      <c r="AA55" s="450"/>
      <c r="AB55" s="450"/>
      <c r="AC55" s="450"/>
      <c r="AD55" s="450"/>
      <c r="AE55" s="450"/>
      <c r="AF55" s="450"/>
      <c r="AG55" s="450"/>
      <c r="AH55" s="450"/>
      <c r="AI55" s="450"/>
      <c r="AJ55" s="450"/>
      <c r="AK55" s="451"/>
    </row>
    <row r="56" spans="1:37" hidden="1" x14ac:dyDescent="0.25">
      <c r="A56" s="10" t="s">
        <v>58</v>
      </c>
      <c r="B56" s="190" t="s">
        <v>139</v>
      </c>
      <c r="C56" s="46">
        <f>SUM(D56:E56)</f>
        <v>20</v>
      </c>
      <c r="D56" s="109">
        <f>SUM(H56:I56,M56:N56,R56:S56,W56:X56,AB56:AC56,AG56:AH56)</f>
        <v>20</v>
      </c>
      <c r="E56" s="109">
        <f>SUM(J56:K56,O56:P56,T56:U56,Y56:Z56,AD56:AE56,AI56:AJ56)</f>
        <v>0</v>
      </c>
      <c r="F56" s="111" t="s">
        <v>15</v>
      </c>
      <c r="G56" s="110">
        <f>SUM(L56,Q56,V56,AA56,AF56,AK56)</f>
        <v>1</v>
      </c>
      <c r="H56" s="9"/>
      <c r="I56" s="9"/>
      <c r="J56" s="12"/>
      <c r="K56" s="10"/>
      <c r="L56" s="159"/>
      <c r="M56" s="9">
        <v>8</v>
      </c>
      <c r="N56" s="9">
        <v>12</v>
      </c>
      <c r="O56" s="12"/>
      <c r="P56" s="10"/>
      <c r="Q56" s="161">
        <v>1</v>
      </c>
      <c r="R56" s="87"/>
      <c r="S56" s="18"/>
      <c r="T56" s="31"/>
      <c r="U56" s="86"/>
      <c r="V56" s="161"/>
      <c r="W56" s="87"/>
      <c r="X56" s="18"/>
      <c r="Y56" s="31"/>
      <c r="Z56" s="24"/>
      <c r="AA56" s="172"/>
      <c r="AB56" s="73"/>
      <c r="AC56" s="73"/>
      <c r="AD56" s="71"/>
      <c r="AE56" s="72"/>
      <c r="AF56" s="119"/>
      <c r="AG56" s="73"/>
      <c r="AH56" s="73"/>
      <c r="AI56" s="71"/>
      <c r="AJ56" s="72"/>
      <c r="AK56" s="119"/>
    </row>
    <row r="57" spans="1:37" hidden="1" x14ac:dyDescent="0.25">
      <c r="A57" s="10" t="s">
        <v>59</v>
      </c>
      <c r="B57" s="191" t="s">
        <v>140</v>
      </c>
      <c r="C57" s="48">
        <f t="shared" ref="C57:C67" si="15">SUM(D57:E57)</f>
        <v>20</v>
      </c>
      <c r="D57" s="14">
        <f t="shared" ref="D57:D67" si="16">SUM(H57:I57,M57:N57,R57:S57,W57:X57,AB57:AC57,AG57:AH57)</f>
        <v>20</v>
      </c>
      <c r="E57" s="14">
        <f t="shared" ref="E57:E67" si="17">SUM(J57:K57,O57:P57,T57:U57,Y57:Z57,AD57:AE57,AI57:AJ57)</f>
        <v>0</v>
      </c>
      <c r="F57" s="112" t="s">
        <v>15</v>
      </c>
      <c r="G57" s="110">
        <f t="shared" ref="G57:G67" si="18">SUM(L57,Q57,V57,AA57,AF57,AK57)</f>
        <v>1</v>
      </c>
      <c r="H57" s="23"/>
      <c r="I57" s="23"/>
      <c r="J57" s="11"/>
      <c r="K57" s="38"/>
      <c r="L57" s="160"/>
      <c r="M57" s="23">
        <v>8</v>
      </c>
      <c r="N57" s="23">
        <v>12</v>
      </c>
      <c r="O57" s="11"/>
      <c r="P57" s="38"/>
      <c r="Q57" s="162">
        <v>1</v>
      </c>
      <c r="R57" s="66"/>
      <c r="S57" s="74"/>
      <c r="T57" s="62"/>
      <c r="U57" s="52"/>
      <c r="V57" s="130"/>
      <c r="W57" s="48"/>
      <c r="X57" s="19"/>
      <c r="Y57" s="28"/>
      <c r="Z57" s="34"/>
      <c r="AA57" s="160"/>
      <c r="AB57" s="74"/>
      <c r="AC57" s="74"/>
      <c r="AD57" s="62"/>
      <c r="AE57" s="61"/>
      <c r="AF57" s="120"/>
      <c r="AG57" s="74"/>
      <c r="AH57" s="74"/>
      <c r="AI57" s="62"/>
      <c r="AJ57" s="61"/>
      <c r="AK57" s="120"/>
    </row>
    <row r="58" spans="1:37" ht="24.75" hidden="1" x14ac:dyDescent="0.25">
      <c r="A58" s="10" t="s">
        <v>60</v>
      </c>
      <c r="B58" s="192" t="s">
        <v>141</v>
      </c>
      <c r="C58" s="48">
        <f t="shared" si="15"/>
        <v>20</v>
      </c>
      <c r="D58" s="14">
        <f t="shared" si="16"/>
        <v>20</v>
      </c>
      <c r="E58" s="14">
        <f t="shared" si="17"/>
        <v>0</v>
      </c>
      <c r="F58" s="112" t="s">
        <v>15</v>
      </c>
      <c r="G58" s="110">
        <f t="shared" si="18"/>
        <v>1</v>
      </c>
      <c r="H58" s="23"/>
      <c r="I58" s="23"/>
      <c r="J58" s="11"/>
      <c r="K58" s="38"/>
      <c r="L58" s="160"/>
      <c r="M58" s="164">
        <v>8</v>
      </c>
      <c r="N58" s="164">
        <v>12</v>
      </c>
      <c r="O58" s="11"/>
      <c r="P58" s="38"/>
      <c r="Q58" s="64">
        <v>1</v>
      </c>
      <c r="R58" s="48"/>
      <c r="S58" s="19"/>
      <c r="T58" s="28"/>
      <c r="U58" s="49"/>
      <c r="V58" s="162"/>
      <c r="W58" s="66"/>
      <c r="X58" s="74"/>
      <c r="Y58" s="62"/>
      <c r="Z58" s="61"/>
      <c r="AA58" s="120"/>
      <c r="AB58" s="74"/>
      <c r="AC58" s="74"/>
      <c r="AD58" s="62"/>
      <c r="AE58" s="61"/>
      <c r="AF58" s="120"/>
      <c r="AG58" s="74"/>
      <c r="AH58" s="74"/>
      <c r="AI58" s="62"/>
      <c r="AJ58" s="61"/>
      <c r="AK58" s="120"/>
    </row>
    <row r="59" spans="1:37" hidden="1" x14ac:dyDescent="0.25">
      <c r="A59" s="10" t="s">
        <v>61</v>
      </c>
      <c r="B59" s="191" t="s">
        <v>142</v>
      </c>
      <c r="C59" s="48">
        <f t="shared" si="15"/>
        <v>30</v>
      </c>
      <c r="D59" s="14">
        <f t="shared" si="16"/>
        <v>30</v>
      </c>
      <c r="E59" s="14">
        <f t="shared" si="17"/>
        <v>0</v>
      </c>
      <c r="F59" s="112" t="s">
        <v>15</v>
      </c>
      <c r="G59" s="110">
        <f t="shared" si="18"/>
        <v>1</v>
      </c>
      <c r="H59" s="19">
        <v>12</v>
      </c>
      <c r="I59" s="19">
        <v>18</v>
      </c>
      <c r="J59" s="28"/>
      <c r="K59" s="34"/>
      <c r="L59" s="15">
        <v>1</v>
      </c>
      <c r="M59" s="23"/>
      <c r="N59" s="23"/>
      <c r="O59" s="11"/>
      <c r="P59" s="38"/>
      <c r="Q59" s="64"/>
      <c r="R59" s="69"/>
      <c r="S59" s="263"/>
      <c r="T59" s="30"/>
      <c r="U59" s="70"/>
      <c r="V59" s="64"/>
      <c r="W59" s="66"/>
      <c r="X59" s="74"/>
      <c r="Y59" s="62"/>
      <c r="Z59" s="61"/>
      <c r="AA59" s="120"/>
      <c r="AB59" s="74"/>
      <c r="AC59" s="74"/>
      <c r="AD59" s="62"/>
      <c r="AE59" s="61"/>
      <c r="AF59" s="120"/>
      <c r="AG59" s="74"/>
      <c r="AH59" s="74"/>
      <c r="AI59" s="62"/>
      <c r="AJ59" s="61"/>
      <c r="AK59" s="120"/>
    </row>
    <row r="60" spans="1:37" hidden="1" x14ac:dyDescent="0.25">
      <c r="A60" s="10" t="s">
        <v>66</v>
      </c>
      <c r="B60" s="191" t="s">
        <v>143</v>
      </c>
      <c r="C60" s="48">
        <f t="shared" si="15"/>
        <v>20</v>
      </c>
      <c r="D60" s="14">
        <f t="shared" si="16"/>
        <v>20</v>
      </c>
      <c r="E60" s="14">
        <f t="shared" si="17"/>
        <v>0</v>
      </c>
      <c r="F60" s="112" t="s">
        <v>15</v>
      </c>
      <c r="G60" s="110">
        <f t="shared" si="18"/>
        <v>1</v>
      </c>
      <c r="H60" s="19"/>
      <c r="I60" s="19"/>
      <c r="J60" s="28"/>
      <c r="K60" s="34"/>
      <c r="L60" s="15"/>
      <c r="M60" s="19"/>
      <c r="N60" s="19"/>
      <c r="O60" s="28"/>
      <c r="P60" s="34"/>
      <c r="Q60" s="64"/>
      <c r="R60" s="48"/>
      <c r="S60" s="19"/>
      <c r="T60" s="28"/>
      <c r="U60" s="49"/>
      <c r="V60" s="64"/>
      <c r="W60" s="88">
        <v>8</v>
      </c>
      <c r="X60" s="77">
        <v>12</v>
      </c>
      <c r="Y60" s="75"/>
      <c r="Z60" s="89"/>
      <c r="AA60" s="189">
        <v>1</v>
      </c>
      <c r="AB60" s="74"/>
      <c r="AC60" s="74"/>
      <c r="AD60" s="62"/>
      <c r="AE60" s="61"/>
      <c r="AF60" s="120"/>
      <c r="AG60" s="74"/>
      <c r="AH60" s="74"/>
      <c r="AI60" s="62"/>
      <c r="AJ60" s="61"/>
      <c r="AK60" s="120"/>
    </row>
    <row r="61" spans="1:37" x14ac:dyDescent="0.25">
      <c r="A61" s="10" t="s">
        <v>62</v>
      </c>
      <c r="B61" s="191" t="s">
        <v>144</v>
      </c>
      <c r="C61" s="48">
        <f t="shared" si="15"/>
        <v>40</v>
      </c>
      <c r="D61" s="14">
        <f t="shared" si="16"/>
        <v>40</v>
      </c>
      <c r="E61" s="14">
        <f t="shared" si="17"/>
        <v>0</v>
      </c>
      <c r="F61" s="112" t="s">
        <v>15</v>
      </c>
      <c r="G61" s="110">
        <f t="shared" si="18"/>
        <v>2</v>
      </c>
      <c r="H61" s="19"/>
      <c r="I61" s="19"/>
      <c r="J61" s="28"/>
      <c r="K61" s="34"/>
      <c r="L61" s="15"/>
      <c r="M61" s="19"/>
      <c r="N61" s="19"/>
      <c r="O61" s="28"/>
      <c r="P61" s="34"/>
      <c r="Q61" s="64"/>
      <c r="R61" s="48"/>
      <c r="S61" s="19"/>
      <c r="T61" s="28"/>
      <c r="U61" s="49"/>
      <c r="V61" s="64"/>
      <c r="W61" s="48"/>
      <c r="X61" s="19"/>
      <c r="Y61" s="28"/>
      <c r="Z61" s="34"/>
      <c r="AA61" s="15"/>
      <c r="AB61" s="74"/>
      <c r="AC61" s="74"/>
      <c r="AD61" s="62"/>
      <c r="AE61" s="61"/>
      <c r="AF61" s="120"/>
      <c r="AG61" s="77">
        <v>16</v>
      </c>
      <c r="AH61" s="77">
        <v>24</v>
      </c>
      <c r="AI61" s="75"/>
      <c r="AJ61" s="89"/>
      <c r="AK61" s="157">
        <v>2</v>
      </c>
    </row>
    <row r="62" spans="1:37" ht="24.75" hidden="1" x14ac:dyDescent="0.25">
      <c r="A62" s="10" t="s">
        <v>63</v>
      </c>
      <c r="B62" s="192" t="s">
        <v>145</v>
      </c>
      <c r="C62" s="48">
        <f t="shared" si="15"/>
        <v>40</v>
      </c>
      <c r="D62" s="14">
        <f t="shared" si="16"/>
        <v>40</v>
      </c>
      <c r="E62" s="14">
        <f t="shared" si="17"/>
        <v>0</v>
      </c>
      <c r="F62" s="112" t="s">
        <v>15</v>
      </c>
      <c r="G62" s="110">
        <f t="shared" si="18"/>
        <v>2</v>
      </c>
      <c r="H62" s="19"/>
      <c r="I62" s="19"/>
      <c r="J62" s="28"/>
      <c r="K62" s="34"/>
      <c r="L62" s="15"/>
      <c r="M62" s="19"/>
      <c r="N62" s="19"/>
      <c r="O62" s="28"/>
      <c r="P62" s="34"/>
      <c r="Q62" s="64"/>
      <c r="R62" s="66"/>
      <c r="S62" s="74"/>
      <c r="T62" s="62"/>
      <c r="U62" s="52"/>
      <c r="V62" s="163"/>
      <c r="W62" s="48">
        <v>16</v>
      </c>
      <c r="X62" s="19">
        <v>24</v>
      </c>
      <c r="Y62" s="28"/>
      <c r="Z62" s="34"/>
      <c r="AA62" s="15">
        <v>2</v>
      </c>
      <c r="AB62" s="77"/>
      <c r="AC62" s="77"/>
      <c r="AD62" s="75"/>
      <c r="AE62" s="89"/>
      <c r="AF62" s="157"/>
      <c r="AG62" s="77"/>
      <c r="AH62" s="77"/>
      <c r="AI62" s="75"/>
      <c r="AJ62" s="89"/>
      <c r="AK62" s="157"/>
    </row>
    <row r="63" spans="1:37" ht="24.75" hidden="1" x14ac:dyDescent="0.25">
      <c r="A63" s="10" t="s">
        <v>64</v>
      </c>
      <c r="B63" s="192" t="s">
        <v>146</v>
      </c>
      <c r="C63" s="48">
        <f t="shared" si="15"/>
        <v>45</v>
      </c>
      <c r="D63" s="14">
        <f t="shared" si="16"/>
        <v>15</v>
      </c>
      <c r="E63" s="14">
        <f t="shared" si="17"/>
        <v>30</v>
      </c>
      <c r="F63" s="112" t="s">
        <v>15</v>
      </c>
      <c r="G63" s="110">
        <f t="shared" si="18"/>
        <v>3</v>
      </c>
      <c r="H63" s="19"/>
      <c r="I63" s="19"/>
      <c r="J63" s="28"/>
      <c r="K63" s="34"/>
      <c r="L63" s="15"/>
      <c r="M63" s="19">
        <v>6</v>
      </c>
      <c r="N63" s="19">
        <v>9</v>
      </c>
      <c r="O63" s="28">
        <v>30</v>
      </c>
      <c r="P63" s="34"/>
      <c r="Q63" s="64">
        <v>3</v>
      </c>
      <c r="R63" s="48"/>
      <c r="S63" s="19"/>
      <c r="T63" s="28"/>
      <c r="U63" s="49"/>
      <c r="V63" s="64"/>
      <c r="W63" s="48"/>
      <c r="X63" s="19"/>
      <c r="Y63" s="28"/>
      <c r="Z63" s="34"/>
      <c r="AA63" s="15"/>
      <c r="AB63" s="74"/>
      <c r="AC63" s="74"/>
      <c r="AD63" s="62"/>
      <c r="AE63" s="61"/>
      <c r="AF63" s="120"/>
      <c r="AG63" s="77"/>
      <c r="AH63" s="77"/>
      <c r="AI63" s="75"/>
      <c r="AJ63" s="89"/>
      <c r="AK63" s="157"/>
    </row>
    <row r="64" spans="1:37" hidden="1" x14ac:dyDescent="0.25">
      <c r="A64" s="10" t="s">
        <v>158</v>
      </c>
      <c r="B64" s="191" t="s">
        <v>147</v>
      </c>
      <c r="C64" s="48">
        <f t="shared" si="15"/>
        <v>60</v>
      </c>
      <c r="D64" s="14">
        <f t="shared" si="16"/>
        <v>0</v>
      </c>
      <c r="E64" s="14">
        <f t="shared" si="17"/>
        <v>60</v>
      </c>
      <c r="F64" s="112" t="s">
        <v>15</v>
      </c>
      <c r="G64" s="110">
        <f t="shared" si="18"/>
        <v>4</v>
      </c>
      <c r="H64" s="19"/>
      <c r="I64" s="19"/>
      <c r="J64" s="28"/>
      <c r="K64" s="34"/>
      <c r="L64" s="15"/>
      <c r="M64" s="19"/>
      <c r="N64" s="19"/>
      <c r="O64" s="28"/>
      <c r="P64" s="34"/>
      <c r="Q64" s="64"/>
      <c r="R64" s="48"/>
      <c r="S64" s="19"/>
      <c r="T64" s="28"/>
      <c r="U64" s="49"/>
      <c r="V64" s="64"/>
      <c r="W64" s="66"/>
      <c r="X64" s="74"/>
      <c r="Y64" s="75">
        <v>60</v>
      </c>
      <c r="Z64" s="61"/>
      <c r="AA64" s="157">
        <v>4</v>
      </c>
      <c r="AB64" s="74"/>
      <c r="AC64" s="74"/>
      <c r="AD64" s="62"/>
      <c r="AE64" s="61"/>
      <c r="AF64" s="120"/>
      <c r="AG64" s="77"/>
      <c r="AH64" s="77"/>
      <c r="AI64" s="75"/>
      <c r="AJ64" s="89"/>
      <c r="AK64" s="157"/>
    </row>
    <row r="65" spans="1:37" x14ac:dyDescent="0.25">
      <c r="A65" s="10" t="s">
        <v>65</v>
      </c>
      <c r="B65" s="191" t="s">
        <v>148</v>
      </c>
      <c r="C65" s="48">
        <f t="shared" si="15"/>
        <v>40</v>
      </c>
      <c r="D65" s="14">
        <f t="shared" si="16"/>
        <v>40</v>
      </c>
      <c r="E65" s="14">
        <f t="shared" si="17"/>
        <v>0</v>
      </c>
      <c r="F65" s="112" t="s">
        <v>15</v>
      </c>
      <c r="G65" s="110">
        <f t="shared" si="18"/>
        <v>2</v>
      </c>
      <c r="H65" s="19"/>
      <c r="I65" s="19"/>
      <c r="J65" s="28"/>
      <c r="K65" s="34"/>
      <c r="L65" s="15"/>
      <c r="M65" s="19"/>
      <c r="N65" s="19"/>
      <c r="O65" s="28"/>
      <c r="P65" s="34"/>
      <c r="Q65" s="64"/>
      <c r="R65" s="48"/>
      <c r="S65" s="19"/>
      <c r="T65" s="28"/>
      <c r="U65" s="49"/>
      <c r="V65" s="64"/>
      <c r="W65" s="48"/>
      <c r="X65" s="19"/>
      <c r="Y65" s="28"/>
      <c r="Z65" s="34"/>
      <c r="AA65" s="15"/>
      <c r="AB65" s="74"/>
      <c r="AC65" s="74"/>
      <c r="AD65" s="62"/>
      <c r="AE65" s="61"/>
      <c r="AF65" s="120"/>
      <c r="AG65" s="77">
        <v>16</v>
      </c>
      <c r="AH65" s="77">
        <v>24</v>
      </c>
      <c r="AI65" s="75"/>
      <c r="AJ65" s="89"/>
      <c r="AK65" s="157">
        <v>2</v>
      </c>
    </row>
    <row r="66" spans="1:37" ht="24.75" x14ac:dyDescent="0.25">
      <c r="A66" s="10" t="s">
        <v>49</v>
      </c>
      <c r="B66" s="192" t="s">
        <v>187</v>
      </c>
      <c r="C66" s="48">
        <f t="shared" si="15"/>
        <v>60</v>
      </c>
      <c r="D66" s="14">
        <f t="shared" si="16"/>
        <v>0</v>
      </c>
      <c r="E66" s="14">
        <f t="shared" si="17"/>
        <v>60</v>
      </c>
      <c r="F66" s="112" t="s">
        <v>15</v>
      </c>
      <c r="G66" s="110">
        <f t="shared" si="18"/>
        <v>4</v>
      </c>
      <c r="H66" s="19"/>
      <c r="I66" s="19"/>
      <c r="J66" s="28"/>
      <c r="K66" s="34"/>
      <c r="L66" s="15"/>
      <c r="M66" s="19"/>
      <c r="N66" s="19"/>
      <c r="O66" s="28"/>
      <c r="P66" s="34"/>
      <c r="Q66" s="64"/>
      <c r="R66" s="48"/>
      <c r="S66" s="19"/>
      <c r="T66" s="28"/>
      <c r="U66" s="49"/>
      <c r="V66" s="64"/>
      <c r="W66" s="48"/>
      <c r="X66" s="19"/>
      <c r="Y66" s="28"/>
      <c r="Z66" s="34"/>
      <c r="AA66" s="15"/>
      <c r="AB66" s="74"/>
      <c r="AC66" s="74"/>
      <c r="AD66" s="75">
        <v>60</v>
      </c>
      <c r="AE66" s="89"/>
      <c r="AF66" s="157">
        <v>4</v>
      </c>
      <c r="AG66" s="77"/>
      <c r="AH66" s="77"/>
      <c r="AI66" s="75"/>
      <c r="AJ66" s="89"/>
      <c r="AK66" s="157"/>
    </row>
    <row r="67" spans="1:37" ht="24.75" hidden="1" x14ac:dyDescent="0.25">
      <c r="A67" s="10" t="s">
        <v>50</v>
      </c>
      <c r="B67" s="192" t="s">
        <v>190</v>
      </c>
      <c r="C67" s="48">
        <f t="shared" si="15"/>
        <v>40</v>
      </c>
      <c r="D67" s="14">
        <f t="shared" si="16"/>
        <v>40</v>
      </c>
      <c r="E67" s="14">
        <f t="shared" si="17"/>
        <v>0</v>
      </c>
      <c r="F67" s="112" t="s">
        <v>15</v>
      </c>
      <c r="G67" s="110">
        <f t="shared" si="18"/>
        <v>2</v>
      </c>
      <c r="H67" s="19"/>
      <c r="I67" s="19"/>
      <c r="J67" s="28"/>
      <c r="K67" s="34"/>
      <c r="L67" s="15"/>
      <c r="M67" s="19"/>
      <c r="N67" s="19"/>
      <c r="O67" s="28"/>
      <c r="P67" s="34"/>
      <c r="Q67" s="64"/>
      <c r="R67" s="48"/>
      <c r="S67" s="19"/>
      <c r="T67" s="28"/>
      <c r="U67" s="49"/>
      <c r="V67" s="64"/>
      <c r="W67" s="48">
        <v>16</v>
      </c>
      <c r="X67" s="19">
        <v>24</v>
      </c>
      <c r="Y67" s="28"/>
      <c r="Z67" s="49"/>
      <c r="AA67" s="64">
        <v>2</v>
      </c>
      <c r="AB67" s="74"/>
      <c r="AC67" s="74"/>
      <c r="AD67" s="62"/>
      <c r="AE67" s="61"/>
      <c r="AF67" s="120"/>
      <c r="AG67" s="77"/>
      <c r="AH67" s="77"/>
      <c r="AI67" s="75"/>
      <c r="AJ67" s="89"/>
      <c r="AK67" s="157"/>
    </row>
    <row r="68" spans="1:37" hidden="1" x14ac:dyDescent="0.25">
      <c r="A68" s="10" t="s">
        <v>51</v>
      </c>
      <c r="B68" s="191" t="s">
        <v>188</v>
      </c>
      <c r="C68" s="48">
        <f>SUM(D68:E68)</f>
        <v>30</v>
      </c>
      <c r="D68" s="14">
        <f>SUM(H68:I68,M68:N68,R68:S68,W68:X68,AB68:AC68,AG68:AH68)</f>
        <v>30</v>
      </c>
      <c r="E68" s="14">
        <f>SUM(J68:K68,O68:P68,T68:U68,Y68:Z68,AD68:AE68,AI68:AJ68)</f>
        <v>0</v>
      </c>
      <c r="F68" s="112" t="s">
        <v>15</v>
      </c>
      <c r="G68" s="110">
        <f>SUM(L68,Q68,V68,AA68,AF68,AK68)</f>
        <v>2</v>
      </c>
      <c r="H68" s="19">
        <v>12</v>
      </c>
      <c r="I68" s="19">
        <v>18</v>
      </c>
      <c r="J68" s="28"/>
      <c r="K68" s="34"/>
      <c r="L68" s="15">
        <v>2</v>
      </c>
      <c r="M68" s="19"/>
      <c r="N68" s="19"/>
      <c r="O68" s="28"/>
      <c r="P68" s="34"/>
      <c r="Q68" s="64"/>
      <c r="R68" s="48"/>
      <c r="S68" s="19"/>
      <c r="T68" s="28"/>
      <c r="U68" s="49"/>
      <c r="V68" s="64"/>
      <c r="W68" s="48"/>
      <c r="X68" s="19"/>
      <c r="Y68" s="28"/>
      <c r="Z68" s="34"/>
      <c r="AA68" s="15"/>
      <c r="AB68" s="74"/>
      <c r="AC68" s="74"/>
      <c r="AD68" s="62"/>
      <c r="AE68" s="61"/>
      <c r="AF68" s="120"/>
      <c r="AG68" s="77"/>
      <c r="AH68" s="77"/>
      <c r="AI68" s="75"/>
      <c r="AJ68" s="89"/>
      <c r="AK68" s="157"/>
    </row>
    <row r="69" spans="1:37" ht="24" hidden="1" x14ac:dyDescent="0.25">
      <c r="A69" s="10" t="s">
        <v>67</v>
      </c>
      <c r="B69" s="283" t="s">
        <v>191</v>
      </c>
      <c r="C69" s="84">
        <f>SUM(D69:E69)</f>
        <v>15</v>
      </c>
      <c r="D69" s="1">
        <f>SUM(H69:I69,M69:N69,R69:S69,W69:X69,AB69:AC69,AG69:AH69)</f>
        <v>15</v>
      </c>
      <c r="E69" s="1">
        <f>SUM(J69:K69,O69:P69,T69:U69,Y69:Z69,AD69:AE69,AI69:AJ69)</f>
        <v>0</v>
      </c>
      <c r="F69" s="284" t="s">
        <v>15</v>
      </c>
      <c r="G69" s="110">
        <f>SUM(L69,Q69,V69,AA69,AF69,AK69)</f>
        <v>1</v>
      </c>
      <c r="H69" s="166">
        <v>6</v>
      </c>
      <c r="I69" s="166">
        <v>9</v>
      </c>
      <c r="J69" s="2"/>
      <c r="K69" s="167"/>
      <c r="L69" s="181">
        <v>1</v>
      </c>
      <c r="M69" s="166"/>
      <c r="N69" s="166"/>
      <c r="O69" s="2"/>
      <c r="P69" s="167"/>
      <c r="Q69" s="180"/>
      <c r="R69" s="94"/>
      <c r="S69" s="94"/>
      <c r="T69" s="1"/>
      <c r="U69" s="165"/>
      <c r="V69" s="180"/>
      <c r="W69" s="94"/>
      <c r="X69" s="94"/>
      <c r="Y69" s="1"/>
      <c r="Z69" s="165"/>
      <c r="AA69" s="180"/>
      <c r="AB69" s="290"/>
      <c r="AC69" s="290"/>
      <c r="AD69" s="291"/>
      <c r="AE69" s="292"/>
      <c r="AF69" s="293"/>
      <c r="AG69" s="290"/>
      <c r="AH69" s="290"/>
      <c r="AI69" s="291"/>
      <c r="AJ69" s="292"/>
      <c r="AK69" s="293"/>
    </row>
    <row r="70" spans="1:37" ht="24" hidden="1" x14ac:dyDescent="0.25">
      <c r="A70" s="10" t="s">
        <v>68</v>
      </c>
      <c r="B70" s="221" t="s">
        <v>186</v>
      </c>
      <c r="C70" s="227">
        <f>SUM(D70:E70)</f>
        <v>15</v>
      </c>
      <c r="D70" s="2">
        <f>SUM(H70:I70,M70:N70,R70:S70,W70:X70,AB70:AC70,AG70:AH70)</f>
        <v>15</v>
      </c>
      <c r="E70" s="2">
        <f>SUM(J70:K70,O70:P70,T70:U70,Y70:Z70,AD70:AE70,AI70:AJ70)</f>
        <v>0</v>
      </c>
      <c r="F70" s="196" t="s">
        <v>15</v>
      </c>
      <c r="G70" s="110">
        <f>SUM(L70,Q70,V70,AA70,AF70,AK70)</f>
        <v>1</v>
      </c>
      <c r="H70" s="3"/>
      <c r="I70" s="3"/>
      <c r="J70" s="26"/>
      <c r="K70" s="169"/>
      <c r="L70" s="182"/>
      <c r="M70" s="3"/>
      <c r="N70" s="3"/>
      <c r="O70" s="26"/>
      <c r="P70" s="169"/>
      <c r="Q70" s="182"/>
      <c r="R70" s="3"/>
      <c r="S70" s="3"/>
      <c r="T70" s="26"/>
      <c r="U70" s="169"/>
      <c r="V70" s="182"/>
      <c r="W70" s="3">
        <v>6</v>
      </c>
      <c r="X70" s="3">
        <v>9</v>
      </c>
      <c r="Y70" s="26"/>
      <c r="Z70" s="169"/>
      <c r="AA70" s="182">
        <v>1</v>
      </c>
      <c r="AB70" s="176"/>
      <c r="AC70" s="176"/>
      <c r="AD70" s="170"/>
      <c r="AE70" s="178"/>
      <c r="AF70" s="186"/>
      <c r="AG70" s="176"/>
      <c r="AH70" s="176"/>
      <c r="AI70" s="170"/>
      <c r="AJ70" s="178"/>
      <c r="AK70" s="186"/>
    </row>
    <row r="71" spans="1:37" ht="24.75" hidden="1" thickBot="1" x14ac:dyDescent="0.3">
      <c r="A71" s="10" t="s">
        <v>69</v>
      </c>
      <c r="B71" s="285" t="s">
        <v>189</v>
      </c>
      <c r="C71" s="286">
        <f>SUM(D71:E71)</f>
        <v>15</v>
      </c>
      <c r="D71" s="26">
        <f>SUM(H71:I71,M71:N71,R71:S71,W71:X71,AB71:AC71,AG71:AH71)</f>
        <v>15</v>
      </c>
      <c r="E71" s="26">
        <f>SUM(J71:K71,O71:P71,T71:U71,Y71:Z71,AD71:AE71,AI71:AJ71)</f>
        <v>0</v>
      </c>
      <c r="F71" s="197" t="s">
        <v>15</v>
      </c>
      <c r="G71" s="287">
        <f>SUM(L71,Q71,V71,AA71,AF71,AK71)</f>
        <v>1</v>
      </c>
      <c r="H71" s="3"/>
      <c r="I71" s="3"/>
      <c r="J71" s="26"/>
      <c r="K71" s="169"/>
      <c r="L71" s="182"/>
      <c r="M71" s="3">
        <v>6</v>
      </c>
      <c r="N71" s="3">
        <v>9</v>
      </c>
      <c r="O71" s="26"/>
      <c r="P71" s="169"/>
      <c r="Q71" s="182">
        <v>1</v>
      </c>
      <c r="R71" s="3"/>
      <c r="S71" s="3"/>
      <c r="T71" s="26"/>
      <c r="U71" s="169"/>
      <c r="V71" s="182"/>
      <c r="W71" s="3"/>
      <c r="X71" s="3"/>
      <c r="Y71" s="26"/>
      <c r="Z71" s="169"/>
      <c r="AA71" s="182"/>
      <c r="AB71" s="176"/>
      <c r="AC71" s="176"/>
      <c r="AD71" s="170"/>
      <c r="AE71" s="178"/>
      <c r="AF71" s="186"/>
      <c r="AG71" s="176"/>
      <c r="AH71" s="176"/>
      <c r="AI71" s="170"/>
      <c r="AJ71" s="178"/>
      <c r="AK71" s="186"/>
    </row>
    <row r="72" spans="1:37" ht="15.75" hidden="1" thickBot="1" x14ac:dyDescent="0.3">
      <c r="A72" s="805" t="s">
        <v>18</v>
      </c>
      <c r="B72" s="809"/>
      <c r="C72" s="288">
        <f>SUM(C56:C71)</f>
        <v>510</v>
      </c>
      <c r="D72" s="288">
        <f t="shared" ref="D72:AK72" si="19">SUM(D56:D71)</f>
        <v>360</v>
      </c>
      <c r="E72" s="288">
        <f t="shared" si="19"/>
        <v>150</v>
      </c>
      <c r="F72" s="288">
        <f t="shared" si="19"/>
        <v>0</v>
      </c>
      <c r="G72" s="288">
        <f t="shared" si="19"/>
        <v>29</v>
      </c>
      <c r="H72" s="288">
        <f t="shared" si="19"/>
        <v>30</v>
      </c>
      <c r="I72" s="288">
        <f t="shared" si="19"/>
        <v>45</v>
      </c>
      <c r="J72" s="288">
        <f t="shared" si="19"/>
        <v>0</v>
      </c>
      <c r="K72" s="288">
        <f t="shared" si="19"/>
        <v>0</v>
      </c>
      <c r="L72" s="288">
        <f t="shared" si="19"/>
        <v>4</v>
      </c>
      <c r="M72" s="288">
        <f t="shared" si="19"/>
        <v>36</v>
      </c>
      <c r="N72" s="288">
        <f t="shared" si="19"/>
        <v>54</v>
      </c>
      <c r="O72" s="288">
        <f t="shared" si="19"/>
        <v>30</v>
      </c>
      <c r="P72" s="288">
        <f t="shared" si="19"/>
        <v>0</v>
      </c>
      <c r="Q72" s="288">
        <f t="shared" si="19"/>
        <v>7</v>
      </c>
      <c r="R72" s="288">
        <f t="shared" si="19"/>
        <v>0</v>
      </c>
      <c r="S72" s="288">
        <f t="shared" si="19"/>
        <v>0</v>
      </c>
      <c r="T72" s="288">
        <f t="shared" si="19"/>
        <v>0</v>
      </c>
      <c r="U72" s="288">
        <f t="shared" si="19"/>
        <v>0</v>
      </c>
      <c r="V72" s="288">
        <f t="shared" si="19"/>
        <v>0</v>
      </c>
      <c r="W72" s="288">
        <f t="shared" si="19"/>
        <v>46</v>
      </c>
      <c r="X72" s="288">
        <f t="shared" si="19"/>
        <v>69</v>
      </c>
      <c r="Y72" s="288">
        <f t="shared" si="19"/>
        <v>60</v>
      </c>
      <c r="Z72" s="288">
        <f t="shared" si="19"/>
        <v>0</v>
      </c>
      <c r="AA72" s="288">
        <f t="shared" si="19"/>
        <v>10</v>
      </c>
      <c r="AB72" s="288">
        <f t="shared" si="19"/>
        <v>0</v>
      </c>
      <c r="AC72" s="288">
        <f t="shared" si="19"/>
        <v>0</v>
      </c>
      <c r="AD72" s="288">
        <f t="shared" si="19"/>
        <v>60</v>
      </c>
      <c r="AE72" s="288">
        <f t="shared" si="19"/>
        <v>0</v>
      </c>
      <c r="AF72" s="288">
        <f t="shared" si="19"/>
        <v>4</v>
      </c>
      <c r="AG72" s="288">
        <f t="shared" si="19"/>
        <v>32</v>
      </c>
      <c r="AH72" s="288">
        <f t="shared" si="19"/>
        <v>48</v>
      </c>
      <c r="AI72" s="288">
        <f t="shared" si="19"/>
        <v>0</v>
      </c>
      <c r="AJ72" s="288">
        <f t="shared" si="19"/>
        <v>0</v>
      </c>
      <c r="AK72" s="8">
        <f t="shared" si="19"/>
        <v>4</v>
      </c>
    </row>
    <row r="73" spans="1:37" ht="15.75" hidden="1" customHeight="1" thickBot="1" x14ac:dyDescent="0.3">
      <c r="A73" s="816" t="s">
        <v>127</v>
      </c>
      <c r="B73" s="817"/>
      <c r="C73" s="817"/>
      <c r="D73" s="817"/>
      <c r="E73" s="817"/>
      <c r="F73" s="817"/>
      <c r="G73" s="817"/>
      <c r="H73" s="817"/>
      <c r="I73" s="817"/>
      <c r="J73" s="817"/>
      <c r="K73" s="817"/>
      <c r="L73" s="817"/>
      <c r="M73" s="817"/>
      <c r="N73" s="817"/>
      <c r="O73" s="817"/>
      <c r="P73" s="817"/>
      <c r="Q73" s="817"/>
      <c r="R73" s="817"/>
      <c r="S73" s="817"/>
      <c r="T73" s="817"/>
      <c r="U73" s="817"/>
      <c r="V73" s="817"/>
      <c r="W73" s="817"/>
      <c r="X73" s="817"/>
      <c r="Y73" s="817"/>
      <c r="Z73" s="817"/>
      <c r="AA73" s="817"/>
      <c r="AB73" s="817"/>
      <c r="AC73" s="817"/>
      <c r="AD73" s="817"/>
      <c r="AE73" s="817"/>
      <c r="AF73" s="817"/>
      <c r="AG73" s="817"/>
      <c r="AH73" s="817"/>
      <c r="AI73" s="817"/>
      <c r="AJ73" s="817"/>
      <c r="AK73" s="818"/>
    </row>
    <row r="74" spans="1:37" hidden="1" x14ac:dyDescent="0.25">
      <c r="A74" s="114" t="s">
        <v>70</v>
      </c>
      <c r="B74" s="116" t="s">
        <v>164</v>
      </c>
      <c r="C74" s="94">
        <f>SUM(D74:E74)</f>
        <v>160</v>
      </c>
      <c r="D74" s="200">
        <f>SUM(H74:I74,M74:N74,R74:S74,W74:X74,AB74:AC74,AG74:AH74)</f>
        <v>0</v>
      </c>
      <c r="E74" s="1">
        <f>SUM(J74:K74,O74:P74,T74:U74,Y74:Z74,AD74:AE74,AI74:AJ74)</f>
        <v>160</v>
      </c>
      <c r="F74" s="39" t="s">
        <v>15</v>
      </c>
      <c r="G74" s="85">
        <f>SUM(L74,Q74,V74,AA74,AF74,AK74)</f>
        <v>5</v>
      </c>
      <c r="H74" s="94"/>
      <c r="I74" s="94"/>
      <c r="J74" s="1"/>
      <c r="K74" s="165"/>
      <c r="L74" s="180"/>
      <c r="M74" s="94"/>
      <c r="N74" s="94"/>
      <c r="O74" s="1"/>
      <c r="P74" s="165"/>
      <c r="Q74" s="180"/>
      <c r="R74" s="94"/>
      <c r="S74" s="94"/>
      <c r="T74" s="1">
        <v>160</v>
      </c>
      <c r="U74" s="165"/>
      <c r="V74" s="180">
        <v>5</v>
      </c>
      <c r="W74" s="94"/>
      <c r="X74" s="94"/>
      <c r="Y74" s="1"/>
      <c r="Z74" s="165"/>
      <c r="AA74" s="183"/>
      <c r="AB74" s="201"/>
      <c r="AC74" s="201"/>
      <c r="AD74" s="202"/>
      <c r="AE74" s="203"/>
      <c r="AF74" s="204"/>
      <c r="AG74" s="201"/>
      <c r="AH74" s="201"/>
      <c r="AI74" s="202"/>
      <c r="AJ74" s="203"/>
      <c r="AK74" s="204"/>
    </row>
    <row r="75" spans="1:37" hidden="1" x14ac:dyDescent="0.25">
      <c r="A75" s="114" t="s">
        <v>71</v>
      </c>
      <c r="B75" s="117" t="s">
        <v>165</v>
      </c>
      <c r="C75" s="94">
        <f t="shared" ref="C75:C76" si="20">SUM(D75:E75)</f>
        <v>80</v>
      </c>
      <c r="D75" s="200">
        <f t="shared" ref="D75:D76" si="21">SUM(H75:I75,M75:N75,R75:S75,W75:X75,AB75:AC75,AG75:AH75)</f>
        <v>0</v>
      </c>
      <c r="E75" s="1">
        <f t="shared" ref="E75:E76" si="22">SUM(J75:K75,O75:P75,T75:U75,Y75:Z75,AD75:AE75,AI75:AJ75)</f>
        <v>80</v>
      </c>
      <c r="F75" s="40" t="s">
        <v>15</v>
      </c>
      <c r="G75" s="85">
        <f t="shared" ref="G75:G76" si="23">SUM(L75,Q75,V75,AA75,AF75,AK75)</f>
        <v>3</v>
      </c>
      <c r="H75" s="166"/>
      <c r="I75" s="166"/>
      <c r="J75" s="2"/>
      <c r="K75" s="167"/>
      <c r="L75" s="181"/>
      <c r="M75" s="166"/>
      <c r="N75" s="166"/>
      <c r="O75" s="2"/>
      <c r="P75" s="167"/>
      <c r="Q75" s="181"/>
      <c r="R75" s="166"/>
      <c r="S75" s="166"/>
      <c r="T75" s="2"/>
      <c r="U75" s="167"/>
      <c r="V75" s="181"/>
      <c r="W75" s="166"/>
      <c r="X75" s="166"/>
      <c r="Y75" s="2">
        <v>80</v>
      </c>
      <c r="Z75" s="167"/>
      <c r="AA75" s="181">
        <v>3</v>
      </c>
      <c r="AB75" s="206"/>
      <c r="AC75" s="206"/>
      <c r="AD75" s="207"/>
      <c r="AE75" s="208"/>
      <c r="AF75" s="209"/>
      <c r="AG75" s="206"/>
      <c r="AH75" s="206"/>
      <c r="AI75" s="207"/>
      <c r="AJ75" s="208"/>
      <c r="AK75" s="209"/>
    </row>
    <row r="76" spans="1:37" ht="15.75" hidden="1" thickBot="1" x14ac:dyDescent="0.3">
      <c r="A76" s="114" t="s">
        <v>72</v>
      </c>
      <c r="B76" s="118" t="s">
        <v>166</v>
      </c>
      <c r="C76" s="98">
        <f t="shared" si="20"/>
        <v>80</v>
      </c>
      <c r="D76" s="200">
        <f t="shared" si="21"/>
        <v>0</v>
      </c>
      <c r="E76" s="90">
        <f t="shared" si="22"/>
        <v>80</v>
      </c>
      <c r="F76" s="43" t="s">
        <v>15</v>
      </c>
      <c r="G76" s="85">
        <f t="shared" si="23"/>
        <v>3</v>
      </c>
      <c r="H76" s="3"/>
      <c r="I76" s="3"/>
      <c r="J76" s="26"/>
      <c r="K76" s="169"/>
      <c r="L76" s="182"/>
      <c r="M76" s="3"/>
      <c r="N76" s="3"/>
      <c r="O76" s="26"/>
      <c r="P76" s="169"/>
      <c r="Q76" s="182"/>
      <c r="R76" s="3"/>
      <c r="S76" s="3"/>
      <c r="T76" s="26"/>
      <c r="U76" s="169"/>
      <c r="V76" s="182"/>
      <c r="W76" s="3"/>
      <c r="X76" s="3"/>
      <c r="Y76" s="26"/>
      <c r="Z76" s="169"/>
      <c r="AA76" s="184"/>
      <c r="AB76" s="211"/>
      <c r="AC76" s="211"/>
      <c r="AD76" s="212">
        <v>80</v>
      </c>
      <c r="AE76" s="213"/>
      <c r="AF76" s="214">
        <v>3</v>
      </c>
      <c r="AG76" s="211"/>
      <c r="AH76" s="211"/>
      <c r="AI76" s="212"/>
      <c r="AJ76" s="213"/>
      <c r="AK76" s="214"/>
    </row>
    <row r="77" spans="1:37" ht="15.75" hidden="1" thickBot="1" x14ac:dyDescent="0.3">
      <c r="A77" s="805" t="s">
        <v>18</v>
      </c>
      <c r="B77" s="809"/>
      <c r="C77" s="145">
        <f>SUM(C74:C76)</f>
        <v>320</v>
      </c>
      <c r="D77" s="145">
        <f t="shared" ref="D77:AK77" si="24">SUM(D74:D76)</f>
        <v>0</v>
      </c>
      <c r="E77" s="145">
        <f t="shared" si="24"/>
        <v>320</v>
      </c>
      <c r="F77" s="145">
        <f t="shared" si="24"/>
        <v>0</v>
      </c>
      <c r="G77" s="145">
        <f t="shared" si="24"/>
        <v>11</v>
      </c>
      <c r="H77" s="145">
        <f t="shared" si="24"/>
        <v>0</v>
      </c>
      <c r="I77" s="145">
        <f t="shared" si="24"/>
        <v>0</v>
      </c>
      <c r="J77" s="145">
        <f t="shared" si="24"/>
        <v>0</v>
      </c>
      <c r="K77" s="145">
        <f t="shared" si="24"/>
        <v>0</v>
      </c>
      <c r="L77" s="145">
        <f t="shared" si="24"/>
        <v>0</v>
      </c>
      <c r="M77" s="145">
        <f t="shared" si="24"/>
        <v>0</v>
      </c>
      <c r="N77" s="145">
        <f t="shared" si="24"/>
        <v>0</v>
      </c>
      <c r="O77" s="145">
        <f t="shared" si="24"/>
        <v>0</v>
      </c>
      <c r="P77" s="145">
        <f t="shared" si="24"/>
        <v>0</v>
      </c>
      <c r="Q77" s="145">
        <f t="shared" si="24"/>
        <v>0</v>
      </c>
      <c r="R77" s="145">
        <f t="shared" si="24"/>
        <v>0</v>
      </c>
      <c r="S77" s="145">
        <f t="shared" si="24"/>
        <v>0</v>
      </c>
      <c r="T77" s="145">
        <f t="shared" si="24"/>
        <v>160</v>
      </c>
      <c r="U77" s="145">
        <f t="shared" si="24"/>
        <v>0</v>
      </c>
      <c r="V77" s="145">
        <f t="shared" si="24"/>
        <v>5</v>
      </c>
      <c r="W77" s="145">
        <f t="shared" si="24"/>
        <v>0</v>
      </c>
      <c r="X77" s="145">
        <f t="shared" si="24"/>
        <v>0</v>
      </c>
      <c r="Y77" s="145">
        <f t="shared" si="24"/>
        <v>80</v>
      </c>
      <c r="Z77" s="145">
        <f t="shared" si="24"/>
        <v>0</v>
      </c>
      <c r="AA77" s="145">
        <f t="shared" si="24"/>
        <v>3</v>
      </c>
      <c r="AB77" s="145">
        <f t="shared" si="24"/>
        <v>0</v>
      </c>
      <c r="AC77" s="145">
        <f t="shared" si="24"/>
        <v>0</v>
      </c>
      <c r="AD77" s="145">
        <f t="shared" si="24"/>
        <v>80</v>
      </c>
      <c r="AE77" s="145">
        <f t="shared" si="24"/>
        <v>0</v>
      </c>
      <c r="AF77" s="145">
        <f t="shared" si="24"/>
        <v>3</v>
      </c>
      <c r="AG77" s="145">
        <f t="shared" si="24"/>
        <v>0</v>
      </c>
      <c r="AH77" s="145">
        <f t="shared" si="24"/>
        <v>0</v>
      </c>
      <c r="AI77" s="145">
        <f t="shared" si="24"/>
        <v>0</v>
      </c>
      <c r="AJ77" s="145">
        <f t="shared" si="24"/>
        <v>0</v>
      </c>
      <c r="AK77" s="145">
        <f t="shared" si="24"/>
        <v>0</v>
      </c>
    </row>
    <row r="78" spans="1:37" ht="15.75" hidden="1" customHeight="1" thickBot="1" x14ac:dyDescent="0.3">
      <c r="A78" s="816" t="s">
        <v>128</v>
      </c>
      <c r="B78" s="819"/>
      <c r="C78" s="817"/>
      <c r="D78" s="817"/>
      <c r="E78" s="817"/>
      <c r="F78" s="817"/>
      <c r="G78" s="817"/>
      <c r="H78" s="817"/>
      <c r="I78" s="817"/>
      <c r="J78" s="817"/>
      <c r="K78" s="817"/>
      <c r="L78" s="817"/>
      <c r="M78" s="817"/>
      <c r="N78" s="817"/>
      <c r="O78" s="817"/>
      <c r="P78" s="817"/>
      <c r="Q78" s="817"/>
      <c r="R78" s="817"/>
      <c r="S78" s="817"/>
      <c r="T78" s="817"/>
      <c r="U78" s="817"/>
      <c r="V78" s="817"/>
      <c r="W78" s="817"/>
      <c r="X78" s="817"/>
      <c r="Y78" s="817"/>
      <c r="Z78" s="817"/>
      <c r="AA78" s="817"/>
      <c r="AB78" s="817"/>
      <c r="AC78" s="817"/>
      <c r="AD78" s="817"/>
      <c r="AE78" s="817"/>
      <c r="AF78" s="817"/>
      <c r="AG78" s="817"/>
      <c r="AH78" s="817"/>
      <c r="AI78" s="817"/>
      <c r="AJ78" s="817"/>
      <c r="AK78" s="818"/>
    </row>
    <row r="79" spans="1:37" hidden="1" x14ac:dyDescent="0.25">
      <c r="A79" s="114" t="s">
        <v>73</v>
      </c>
      <c r="B79" s="116" t="s">
        <v>129</v>
      </c>
      <c r="C79" s="94">
        <f>SUM(D79:E79)</f>
        <v>70</v>
      </c>
      <c r="D79" s="200">
        <f>SUM(H79:I79,M79:N79,R79:S79,W79:X79,AB79:AC79,AG79:AH79)</f>
        <v>10</v>
      </c>
      <c r="E79" s="1">
        <f>SUM(J79:K79,O79:P79,T79:U79,Y79:AA79,AD79:AE79,AI79:AJ79)</f>
        <v>60</v>
      </c>
      <c r="F79" s="39" t="s">
        <v>15</v>
      </c>
      <c r="G79" s="85">
        <f>SUM(L79,Q79,V79,AA79,AF79,AK79)</f>
        <v>3</v>
      </c>
      <c r="H79" s="41"/>
      <c r="I79" s="41"/>
      <c r="J79" s="25"/>
      <c r="K79" s="39"/>
      <c r="L79" s="187"/>
      <c r="M79" s="41">
        <v>10</v>
      </c>
      <c r="N79" s="41"/>
      <c r="O79" s="1">
        <v>60</v>
      </c>
      <c r="P79" s="39"/>
      <c r="Q79" s="187">
        <v>3</v>
      </c>
      <c r="R79" s="41"/>
      <c r="S79" s="41"/>
      <c r="T79" s="25"/>
      <c r="U79" s="39"/>
      <c r="V79" s="113"/>
      <c r="W79" s="41"/>
      <c r="X79" s="41"/>
      <c r="Y79" s="25"/>
      <c r="Z79" s="39"/>
      <c r="AA79" s="42"/>
      <c r="AB79" s="215"/>
      <c r="AC79" s="215"/>
      <c r="AD79" s="216"/>
      <c r="AE79" s="217"/>
      <c r="AF79" s="218"/>
      <c r="AG79" s="215"/>
      <c r="AH79" s="215"/>
      <c r="AI79" s="216"/>
      <c r="AJ79" s="217"/>
      <c r="AK79" s="218"/>
    </row>
    <row r="80" spans="1:37" ht="15.75" hidden="1" thickBot="1" x14ac:dyDescent="0.3">
      <c r="A80" s="115" t="s">
        <v>177</v>
      </c>
      <c r="B80" s="102" t="s">
        <v>130</v>
      </c>
      <c r="C80" s="94">
        <f>SUM(D80:E80)</f>
        <v>70</v>
      </c>
      <c r="D80" s="200">
        <f>SUM(H80:I80,M80:N80,R80:S80,W80:X80,AB80:AC80,AG80:AH80)</f>
        <v>10</v>
      </c>
      <c r="E80" s="1">
        <f>SUM(J80:K80,O80:P80,T80:U80,Y80:AA80,AD80:AE80,AI80:AJ80)</f>
        <v>60</v>
      </c>
      <c r="F80" s="40" t="s">
        <v>15</v>
      </c>
      <c r="G80" s="85">
        <f>SUM(L80,Q80,V80,AA80,AF80,AK80)</f>
        <v>3</v>
      </c>
      <c r="H80" s="22"/>
      <c r="I80" s="22"/>
      <c r="J80" s="13"/>
      <c r="K80" s="40"/>
      <c r="L80" s="17"/>
      <c r="M80" s="22"/>
      <c r="N80" s="22"/>
      <c r="O80" s="13"/>
      <c r="P80" s="40"/>
      <c r="Q80" s="17"/>
      <c r="R80" s="22">
        <v>10</v>
      </c>
      <c r="S80" s="22"/>
      <c r="T80" s="13">
        <v>60</v>
      </c>
      <c r="U80" s="40"/>
      <c r="V80" s="17">
        <v>3</v>
      </c>
      <c r="W80" s="22"/>
      <c r="X80" s="22"/>
      <c r="Y80" s="13"/>
      <c r="Z80" s="40"/>
      <c r="AA80" s="179"/>
      <c r="AB80" s="198"/>
      <c r="AC80" s="198"/>
      <c r="AD80" s="193"/>
      <c r="AE80" s="199"/>
      <c r="AF80" s="219"/>
      <c r="AG80" s="198"/>
      <c r="AH80" s="198"/>
      <c r="AI80" s="193"/>
      <c r="AJ80" s="199"/>
      <c r="AK80" s="219"/>
    </row>
    <row r="81" spans="1:37" ht="15.75" hidden="1" thickBot="1" x14ac:dyDescent="0.3">
      <c r="A81" s="805" t="s">
        <v>18</v>
      </c>
      <c r="B81" s="806"/>
      <c r="C81" s="146">
        <f>SUM(C79:C80)</f>
        <v>140</v>
      </c>
      <c r="D81" s="146">
        <f t="shared" ref="D81:AK81" si="25">SUM(D79:D80)</f>
        <v>20</v>
      </c>
      <c r="E81" s="146">
        <f t="shared" si="25"/>
        <v>120</v>
      </c>
      <c r="F81" s="146">
        <f t="shared" si="25"/>
        <v>0</v>
      </c>
      <c r="G81" s="146">
        <f t="shared" si="25"/>
        <v>6</v>
      </c>
      <c r="H81" s="146">
        <f t="shared" si="25"/>
        <v>0</v>
      </c>
      <c r="I81" s="146">
        <f t="shared" si="25"/>
        <v>0</v>
      </c>
      <c r="J81" s="146">
        <f t="shared" si="25"/>
        <v>0</v>
      </c>
      <c r="K81" s="146">
        <f t="shared" si="25"/>
        <v>0</v>
      </c>
      <c r="L81" s="146">
        <f t="shared" si="25"/>
        <v>0</v>
      </c>
      <c r="M81" s="146">
        <f t="shared" si="25"/>
        <v>10</v>
      </c>
      <c r="N81" s="146">
        <f t="shared" si="25"/>
        <v>0</v>
      </c>
      <c r="O81" s="146">
        <f t="shared" si="25"/>
        <v>60</v>
      </c>
      <c r="P81" s="146">
        <f t="shared" si="25"/>
        <v>0</v>
      </c>
      <c r="Q81" s="146">
        <f t="shared" si="25"/>
        <v>3</v>
      </c>
      <c r="R81" s="146">
        <f t="shared" si="25"/>
        <v>10</v>
      </c>
      <c r="S81" s="146">
        <f t="shared" si="25"/>
        <v>0</v>
      </c>
      <c r="T81" s="146">
        <f t="shared" si="25"/>
        <v>60</v>
      </c>
      <c r="U81" s="146">
        <f t="shared" si="25"/>
        <v>0</v>
      </c>
      <c r="V81" s="146">
        <f t="shared" si="25"/>
        <v>3</v>
      </c>
      <c r="W81" s="146">
        <f t="shared" si="25"/>
        <v>0</v>
      </c>
      <c r="X81" s="146">
        <f t="shared" si="25"/>
        <v>0</v>
      </c>
      <c r="Y81" s="146">
        <f t="shared" si="25"/>
        <v>0</v>
      </c>
      <c r="Z81" s="146">
        <f t="shared" si="25"/>
        <v>0</v>
      </c>
      <c r="AA81" s="146">
        <f t="shared" si="25"/>
        <v>0</v>
      </c>
      <c r="AB81" s="146">
        <f t="shared" si="25"/>
        <v>0</v>
      </c>
      <c r="AC81" s="146">
        <f t="shared" si="25"/>
        <v>0</v>
      </c>
      <c r="AD81" s="146">
        <f t="shared" si="25"/>
        <v>0</v>
      </c>
      <c r="AE81" s="146">
        <f t="shared" si="25"/>
        <v>0</v>
      </c>
      <c r="AF81" s="146">
        <f t="shared" si="25"/>
        <v>0</v>
      </c>
      <c r="AG81" s="146">
        <f t="shared" si="25"/>
        <v>0</v>
      </c>
      <c r="AH81" s="146">
        <f t="shared" si="25"/>
        <v>0</v>
      </c>
      <c r="AI81" s="146">
        <f t="shared" si="25"/>
        <v>0</v>
      </c>
      <c r="AJ81" s="146">
        <f t="shared" si="25"/>
        <v>0</v>
      </c>
      <c r="AK81" s="146">
        <f t="shared" si="25"/>
        <v>0</v>
      </c>
    </row>
    <row r="82" spans="1:37" ht="15.75" hidden="1" thickBot="1" x14ac:dyDescent="0.3">
      <c r="A82" s="807" t="s">
        <v>174</v>
      </c>
      <c r="B82" s="808"/>
      <c r="C82" s="301">
        <f>SUM(C10:C14,C17:C19,C22:C37,C40:C53,C56:C71,C74:C76,C79:C80)</f>
        <v>3800</v>
      </c>
      <c r="D82" s="301">
        <f t="shared" ref="D82:AK82" si="26">SUM(D10:D14,D17:D19,D22:D37,D40:D53,D56:D71,D74:D76,D79:D80)</f>
        <v>1385</v>
      </c>
      <c r="E82" s="301">
        <f>SUM(E10:E14,E17:E19,E22:E37,E40:E53,E56:E71,E74:E76,E79:E80)</f>
        <v>2415</v>
      </c>
      <c r="F82" s="301">
        <f t="shared" si="26"/>
        <v>0</v>
      </c>
      <c r="G82" s="301">
        <f t="shared" si="26"/>
        <v>190</v>
      </c>
      <c r="H82" s="301">
        <f t="shared" si="26"/>
        <v>130</v>
      </c>
      <c r="I82" s="301">
        <f t="shared" si="26"/>
        <v>195</v>
      </c>
      <c r="J82" s="301">
        <f t="shared" si="26"/>
        <v>150</v>
      </c>
      <c r="K82" s="301">
        <f t="shared" si="26"/>
        <v>100</v>
      </c>
      <c r="L82" s="301">
        <f t="shared" si="26"/>
        <v>30</v>
      </c>
      <c r="M82" s="301">
        <f t="shared" si="26"/>
        <v>114</v>
      </c>
      <c r="N82" s="301">
        <f t="shared" si="26"/>
        <v>156</v>
      </c>
      <c r="O82" s="301">
        <f t="shared" si="26"/>
        <v>365</v>
      </c>
      <c r="P82" s="301">
        <f t="shared" si="26"/>
        <v>20</v>
      </c>
      <c r="Q82" s="301">
        <f t="shared" si="26"/>
        <v>30</v>
      </c>
      <c r="R82" s="301">
        <f t="shared" si="26"/>
        <v>76</v>
      </c>
      <c r="S82" s="301">
        <f t="shared" si="26"/>
        <v>99</v>
      </c>
      <c r="T82" s="301">
        <f t="shared" si="26"/>
        <v>500</v>
      </c>
      <c r="U82" s="301">
        <f t="shared" si="26"/>
        <v>50</v>
      </c>
      <c r="V82" s="301">
        <f t="shared" si="26"/>
        <v>30</v>
      </c>
      <c r="W82" s="301">
        <f t="shared" si="26"/>
        <v>98</v>
      </c>
      <c r="X82" s="301">
        <f t="shared" si="26"/>
        <v>147</v>
      </c>
      <c r="Y82" s="301">
        <f t="shared" si="26"/>
        <v>360</v>
      </c>
      <c r="Z82" s="301">
        <f t="shared" si="26"/>
        <v>45</v>
      </c>
      <c r="AA82" s="301">
        <f t="shared" si="26"/>
        <v>30</v>
      </c>
      <c r="AB82" s="301">
        <f t="shared" si="26"/>
        <v>58</v>
      </c>
      <c r="AC82" s="301">
        <f t="shared" si="26"/>
        <v>87</v>
      </c>
      <c r="AD82" s="301">
        <f t="shared" si="26"/>
        <v>405</v>
      </c>
      <c r="AE82" s="301">
        <f t="shared" si="26"/>
        <v>80</v>
      </c>
      <c r="AF82" s="301">
        <f t="shared" si="26"/>
        <v>30</v>
      </c>
      <c r="AG82" s="301">
        <f t="shared" si="26"/>
        <v>90</v>
      </c>
      <c r="AH82" s="301">
        <f t="shared" si="26"/>
        <v>135</v>
      </c>
      <c r="AI82" s="301">
        <f t="shared" si="26"/>
        <v>280</v>
      </c>
      <c r="AJ82" s="301">
        <f t="shared" si="26"/>
        <v>60</v>
      </c>
      <c r="AK82" s="301">
        <f t="shared" si="26"/>
        <v>40</v>
      </c>
    </row>
    <row r="83" spans="1:37" ht="15.75" hidden="1" thickBot="1" x14ac:dyDescent="0.3">
      <c r="A83" s="803" t="s">
        <v>37</v>
      </c>
      <c r="B83" s="803"/>
      <c r="C83" s="803"/>
      <c r="D83" s="803"/>
      <c r="E83" s="803"/>
      <c r="F83" s="803"/>
      <c r="G83" s="803"/>
      <c r="H83" s="804">
        <f>SUM(H20:K20,H38:K38,H54:K54,H72:K72,H77:K77,H81:K81)</f>
        <v>575</v>
      </c>
      <c r="I83" s="804"/>
      <c r="J83" s="804"/>
      <c r="K83" s="804"/>
      <c r="L83" s="804"/>
      <c r="M83" s="804">
        <f>SUM(M20:P20,M38:P38,M54:P54,M72:P72,M77:P77,M81:P81)</f>
        <v>655</v>
      </c>
      <c r="N83" s="804"/>
      <c r="O83" s="804"/>
      <c r="P83" s="804"/>
      <c r="Q83" s="804"/>
      <c r="R83" s="804">
        <f>SUM(R20:U20,R38:U38,R54:U54,R72:U72,R77:U77,R81:U81)</f>
        <v>725</v>
      </c>
      <c r="S83" s="804"/>
      <c r="T83" s="804"/>
      <c r="U83" s="804"/>
      <c r="V83" s="804"/>
      <c r="W83" s="804">
        <f>SUM(W20:Z20,W38:Z38,W54:Z54,W72:Z72,W77:Z77,W81:Z81)</f>
        <v>650</v>
      </c>
      <c r="X83" s="804"/>
      <c r="Y83" s="804"/>
      <c r="Z83" s="804"/>
      <c r="AA83" s="804"/>
      <c r="AB83" s="801">
        <f>SUM(AB20:AE20,AB38:AE38,AB54:AE54,AB72:AE72,AB77:AE77,AB81:AE81)</f>
        <v>630</v>
      </c>
      <c r="AC83" s="802"/>
      <c r="AD83" s="791"/>
      <c r="AE83" s="791"/>
      <c r="AF83" s="792"/>
      <c r="AG83" s="801">
        <f>SUM(AG20:AJ20,AG38:AJ38,AG54:AJ54,AG72:AJ72,AG77:AJ77,AG81:AJ81)</f>
        <v>565</v>
      </c>
      <c r="AH83" s="802"/>
      <c r="AI83" s="791"/>
      <c r="AJ83" s="791"/>
      <c r="AK83" s="792"/>
    </row>
    <row r="84" spans="1:37" ht="15.75" hidden="1" thickBot="1" x14ac:dyDescent="0.3">
      <c r="A84" s="803" t="s">
        <v>131</v>
      </c>
      <c r="B84" s="803"/>
      <c r="C84" s="803"/>
      <c r="D84" s="803"/>
      <c r="E84" s="803"/>
      <c r="F84" s="803"/>
      <c r="G84" s="803"/>
      <c r="H84" s="804">
        <f>SUM(H83:Q83)</f>
        <v>1230</v>
      </c>
      <c r="I84" s="804"/>
      <c r="J84" s="804"/>
      <c r="K84" s="804"/>
      <c r="L84" s="804"/>
      <c r="M84" s="804"/>
      <c r="N84" s="804"/>
      <c r="O84" s="804"/>
      <c r="P84" s="804"/>
      <c r="Q84" s="804"/>
      <c r="R84" s="804">
        <f>SUM(R83:AA83)</f>
        <v>1375</v>
      </c>
      <c r="S84" s="804"/>
      <c r="T84" s="804"/>
      <c r="U84" s="804"/>
      <c r="V84" s="804"/>
      <c r="W84" s="804"/>
      <c r="X84" s="804"/>
      <c r="Y84" s="804"/>
      <c r="Z84" s="804"/>
      <c r="AA84" s="804"/>
      <c r="AB84" s="801">
        <f>SUM(AB83:AK83)</f>
        <v>1195</v>
      </c>
      <c r="AC84" s="802"/>
      <c r="AD84" s="791"/>
      <c r="AE84" s="791"/>
      <c r="AF84" s="791"/>
      <c r="AG84" s="791"/>
      <c r="AH84" s="791"/>
      <c r="AI84" s="791"/>
      <c r="AJ84" s="791"/>
      <c r="AK84" s="792"/>
    </row>
    <row r="85" spans="1:37" ht="15.75" hidden="1" thickBot="1" x14ac:dyDescent="0.3">
      <c r="A85" s="803" t="s">
        <v>132</v>
      </c>
      <c r="B85" s="803"/>
      <c r="C85" s="803"/>
      <c r="D85" s="803"/>
      <c r="E85" s="803"/>
      <c r="F85" s="803"/>
      <c r="G85" s="803"/>
      <c r="H85" s="804">
        <v>4</v>
      </c>
      <c r="I85" s="804"/>
      <c r="J85" s="804"/>
      <c r="K85" s="804"/>
      <c r="L85" s="804"/>
      <c r="M85" s="804">
        <v>3</v>
      </c>
      <c r="N85" s="804"/>
      <c r="O85" s="804"/>
      <c r="P85" s="804"/>
      <c r="Q85" s="804"/>
      <c r="R85" s="804">
        <v>1</v>
      </c>
      <c r="S85" s="804"/>
      <c r="T85" s="804"/>
      <c r="U85" s="804"/>
      <c r="V85" s="804"/>
      <c r="W85" s="804">
        <v>4</v>
      </c>
      <c r="X85" s="804"/>
      <c r="Y85" s="804"/>
      <c r="Z85" s="804"/>
      <c r="AA85" s="804"/>
      <c r="AB85" s="790">
        <v>2</v>
      </c>
      <c r="AC85" s="791"/>
      <c r="AD85" s="791"/>
      <c r="AE85" s="791"/>
      <c r="AF85" s="792"/>
      <c r="AG85" s="790">
        <v>4</v>
      </c>
      <c r="AH85" s="791"/>
      <c r="AI85" s="791"/>
      <c r="AJ85" s="791"/>
      <c r="AK85" s="792"/>
    </row>
    <row r="86" spans="1:37" ht="16.5" hidden="1" customHeight="1" thickBot="1" x14ac:dyDescent="0.3">
      <c r="A86" s="793" t="s">
        <v>138</v>
      </c>
      <c r="B86" s="794"/>
      <c r="C86" s="795"/>
      <c r="D86" s="796"/>
      <c r="E86" s="796"/>
      <c r="F86" s="796"/>
      <c r="G86" s="797"/>
      <c r="H86" s="798">
        <f>SUM(L20,L38,L54,L72,L77,L81)</f>
        <v>30</v>
      </c>
      <c r="I86" s="799"/>
      <c r="J86" s="799"/>
      <c r="K86" s="799"/>
      <c r="L86" s="800"/>
      <c r="M86" s="798">
        <f>SUM(Q20,Q38,Q54,Q72,Q77,Q81)</f>
        <v>30</v>
      </c>
      <c r="N86" s="799"/>
      <c r="O86" s="799"/>
      <c r="P86" s="799"/>
      <c r="Q86" s="800"/>
      <c r="R86" s="798">
        <f>SUM(V20,V38,V54,V72,V77,V81)</f>
        <v>30</v>
      </c>
      <c r="S86" s="799"/>
      <c r="T86" s="799"/>
      <c r="U86" s="799"/>
      <c r="V86" s="800"/>
      <c r="W86" s="798">
        <f>SUM(AA20,AA38,AA54,AA72,AA77,AA81)</f>
        <v>30</v>
      </c>
      <c r="X86" s="799"/>
      <c r="Y86" s="799"/>
      <c r="Z86" s="799"/>
      <c r="AA86" s="800"/>
      <c r="AB86" s="801">
        <f>SUM(AF20,AF38,AF54,AF72,AF77,AF81)</f>
        <v>30</v>
      </c>
      <c r="AC86" s="802"/>
      <c r="AD86" s="791"/>
      <c r="AE86" s="791"/>
      <c r="AF86" s="792"/>
      <c r="AG86" s="802">
        <f>SUM(AK20,AK38,AK54,AK72,AK77,AK81)</f>
        <v>40</v>
      </c>
      <c r="AH86" s="802"/>
      <c r="AI86" s="791"/>
      <c r="AJ86" s="791"/>
      <c r="AK86" s="792"/>
    </row>
    <row r="87" spans="1:37" ht="15.75" hidden="1" thickBot="1" x14ac:dyDescent="0.3">
      <c r="A87" s="785" t="s">
        <v>38</v>
      </c>
      <c r="B87" s="786"/>
      <c r="C87" s="188">
        <f>SUM(C20,C38,C54,C72,C77,C81)</f>
        <v>3800</v>
      </c>
      <c r="D87" s="188">
        <f>SUM(D20,D38,D54,D72,D77,D81)</f>
        <v>1385</v>
      </c>
      <c r="E87" s="188">
        <f>SUM(E20,E38,E54,E72,E77,E81)</f>
        <v>2415</v>
      </c>
      <c r="F87" s="188"/>
      <c r="G87" s="188">
        <f t="shared" ref="G87" si="27">SUM(G20,G38,G54,G72,G77,G81)</f>
        <v>190</v>
      </c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6"/>
      <c r="U87" s="6"/>
      <c r="V87" s="6"/>
      <c r="W87" s="5"/>
      <c r="X87" s="5"/>
      <c r="Y87" s="6"/>
      <c r="Z87" s="6"/>
      <c r="AA87" s="6"/>
    </row>
    <row r="88" spans="1:37" ht="29.25" hidden="1" customHeight="1" thickBot="1" x14ac:dyDescent="0.3">
      <c r="A88" s="787" t="s">
        <v>192</v>
      </c>
      <c r="B88" s="788"/>
      <c r="C88" s="788"/>
      <c r="D88" s="788"/>
      <c r="E88" s="789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</row>
    <row r="90" spans="1:37" x14ac:dyDescent="0.25">
      <c r="H90" s="331">
        <f>SUM(I82,N82,S82,X82,AC82,AH82)</f>
        <v>819</v>
      </c>
    </row>
  </sheetData>
  <mergeCells count="59">
    <mergeCell ref="A87:B87"/>
    <mergeCell ref="A88:E88"/>
    <mergeCell ref="AG85:AK85"/>
    <mergeCell ref="A86:B86"/>
    <mergeCell ref="C86:G86"/>
    <mergeCell ref="H86:L86"/>
    <mergeCell ref="M86:Q86"/>
    <mergeCell ref="R86:V86"/>
    <mergeCell ref="W86:AA86"/>
    <mergeCell ref="AB86:AF86"/>
    <mergeCell ref="AG86:AK86"/>
    <mergeCell ref="A85:G85"/>
    <mergeCell ref="H85:L85"/>
    <mergeCell ref="M85:Q85"/>
    <mergeCell ref="R85:V85"/>
    <mergeCell ref="W85:AA85"/>
    <mergeCell ref="AB85:AF85"/>
    <mergeCell ref="W83:AA83"/>
    <mergeCell ref="AB83:AF83"/>
    <mergeCell ref="AG83:AK83"/>
    <mergeCell ref="A84:G84"/>
    <mergeCell ref="H84:Q84"/>
    <mergeCell ref="R84:AA84"/>
    <mergeCell ref="AB84:AK84"/>
    <mergeCell ref="R83:V83"/>
    <mergeCell ref="A81:B81"/>
    <mergeCell ref="A82:B82"/>
    <mergeCell ref="A83:G83"/>
    <mergeCell ref="H83:L83"/>
    <mergeCell ref="M83:Q83"/>
    <mergeCell ref="A54:B54"/>
    <mergeCell ref="A72:B72"/>
    <mergeCell ref="A73:AK73"/>
    <mergeCell ref="A77:B77"/>
    <mergeCell ref="A78:AK78"/>
    <mergeCell ref="AG7:AK7"/>
    <mergeCell ref="A9:AK9"/>
    <mergeCell ref="A20:B20"/>
    <mergeCell ref="A38:B38"/>
    <mergeCell ref="F6:F8"/>
    <mergeCell ref="G6:G8"/>
    <mergeCell ref="H6:Q6"/>
    <mergeCell ref="R6:AA6"/>
    <mergeCell ref="AB6:AK6"/>
    <mergeCell ref="H7:L7"/>
    <mergeCell ref="M7:Q7"/>
    <mergeCell ref="R7:V7"/>
    <mergeCell ref="W7:AA7"/>
    <mergeCell ref="AB7:AF7"/>
    <mergeCell ref="A6:A8"/>
    <mergeCell ref="B6:B8"/>
    <mergeCell ref="C6:C8"/>
    <mergeCell ref="D6:D8"/>
    <mergeCell ref="E6:E8"/>
    <mergeCell ref="A1:AA1"/>
    <mergeCell ref="A2:AA2"/>
    <mergeCell ref="A3:AA3"/>
    <mergeCell ref="A4:AA4"/>
    <mergeCell ref="A5:AA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12</vt:i4>
      </vt:variant>
    </vt:vector>
  </HeadingPairs>
  <TitlesOfParts>
    <vt:vector size="12" baseType="lpstr">
      <vt:lpstr>2012_13 St</vt:lpstr>
      <vt:lpstr>2012_13 Nst</vt:lpstr>
      <vt:lpstr>2013_14 St</vt:lpstr>
      <vt:lpstr>2013_14 Nst</vt:lpstr>
      <vt:lpstr>2014_15 St</vt:lpstr>
      <vt:lpstr>2014_15 Nst</vt:lpstr>
      <vt:lpstr>2015_16 St</vt:lpstr>
      <vt:lpstr>2015_16 Nst</vt:lpstr>
      <vt:lpstr>2016_17 St</vt:lpstr>
      <vt:lpstr>2016_17 Nst</vt:lpstr>
      <vt:lpstr>2017_18Nst</vt:lpstr>
      <vt:lpstr>2019_20Nst</vt:lpstr>
    </vt:vector>
  </TitlesOfParts>
  <Company>Twoja nazwa firmy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Twoja nazwa użytkownika</dc:creator>
  <cp:lastModifiedBy>pc</cp:lastModifiedBy>
  <cp:lastPrinted>2019-08-30T08:53:28Z</cp:lastPrinted>
  <dcterms:created xsi:type="dcterms:W3CDTF">2011-11-15T10:23:05Z</dcterms:created>
  <dcterms:modified xsi:type="dcterms:W3CDTF">2019-11-05T11:52:01Z</dcterms:modified>
</cp:coreProperties>
</file>